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sebas\OneDrive\Documentos\Teq\Plan\"/>
    </mc:Choice>
  </mc:AlternateContent>
  <xr:revisionPtr revIDLastSave="0" documentId="13_ncr:1_{EDA301F3-34EE-4BC4-968A-D9449984815D}" xr6:coauthVersionLast="45" xr6:coauthVersionMax="45" xr10:uidLastSave="{00000000-0000-0000-0000-000000000000}"/>
  <bookViews>
    <workbookView xWindow="-108" yWindow="-108" windowWidth="23256" windowHeight="12576" xr2:uid="{6D00FD8E-3CF3-4EE7-9EE6-01E4F964FCE2}"/>
  </bookViews>
  <sheets>
    <sheet name="MAPA DE RIESGOS POR PROCESOS " sheetId="1" r:id="rId1"/>
  </sheets>
  <externalReferences>
    <externalReference r:id="rId2"/>
    <externalReference r:id="rId3"/>
    <externalReference r:id="rId4"/>
  </externalReferences>
  <definedNames>
    <definedName name="_xlnm._FilterDatabase" localSheetId="0" hidden="1">'MAPA DE RIESGOS POR PROCESOS '!$A$6:$AG$49</definedName>
    <definedName name="INSIGNIFICANTE__1" localSheetId="0">'MAPA DE RIESGOS POR PROCESOS '!#REF!</definedName>
    <definedName name="INSIGNIFICANTE__1">'[1]GESTIÓN ESTRATÉGICA'!$N$7:$R$7</definedName>
    <definedName name="ZONA_DE_RIESGO_EXTREMA" localSheetId="0">'MAPA DE RIESGOS POR PROCESOS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9" i="1" l="1"/>
  <c r="S49" i="1" s="1"/>
  <c r="T49" i="1" s="1"/>
  <c r="Q49" i="1"/>
  <c r="P49" i="1"/>
  <c r="L49" i="1"/>
  <c r="M49" i="1" s="1"/>
  <c r="N49" i="1" s="1"/>
  <c r="K49" i="1"/>
  <c r="J49" i="1"/>
  <c r="I49" i="1"/>
  <c r="R48" i="1"/>
  <c r="S48" i="1" s="1"/>
  <c r="T48" i="1" s="1"/>
  <c r="Q48" i="1"/>
  <c r="P48" i="1"/>
  <c r="L48" i="1"/>
  <c r="M48" i="1" s="1"/>
  <c r="N48" i="1" s="1"/>
  <c r="K48" i="1"/>
  <c r="J48" i="1"/>
  <c r="I48" i="1"/>
  <c r="R47" i="1"/>
  <c r="S47" i="1" s="1"/>
  <c r="T47" i="1" s="1"/>
  <c r="Q47" i="1"/>
  <c r="P47" i="1"/>
  <c r="L47" i="1"/>
  <c r="M47" i="1" s="1"/>
  <c r="N47" i="1" s="1"/>
  <c r="K47" i="1"/>
  <c r="J47" i="1"/>
  <c r="I47" i="1"/>
  <c r="R46" i="1"/>
  <c r="S46" i="1" s="1"/>
  <c r="T46" i="1" s="1"/>
  <c r="Q46" i="1"/>
  <c r="P46" i="1"/>
  <c r="L46" i="1"/>
  <c r="M46" i="1" s="1"/>
  <c r="N46" i="1" s="1"/>
  <c r="K46" i="1"/>
  <c r="J46" i="1"/>
  <c r="I46" i="1"/>
  <c r="R45" i="1"/>
  <c r="S45" i="1" s="1"/>
  <c r="T45" i="1" s="1"/>
  <c r="Q45" i="1"/>
  <c r="P45" i="1"/>
  <c r="L45" i="1"/>
  <c r="M45" i="1" s="1"/>
  <c r="N45" i="1" s="1"/>
  <c r="K45" i="1"/>
  <c r="J45" i="1"/>
  <c r="I45" i="1"/>
  <c r="R44" i="1"/>
  <c r="S44" i="1" s="1"/>
  <c r="T44" i="1" s="1"/>
  <c r="Q44" i="1"/>
  <c r="P44" i="1"/>
  <c r="L44" i="1"/>
  <c r="M44" i="1" s="1"/>
  <c r="N44" i="1" s="1"/>
  <c r="K44" i="1"/>
  <c r="J44" i="1"/>
  <c r="I44" i="1"/>
  <c r="R43" i="1"/>
  <c r="S43" i="1" s="1"/>
  <c r="T43" i="1" s="1"/>
  <c r="Q43" i="1"/>
  <c r="P43" i="1"/>
  <c r="L43" i="1"/>
  <c r="M43" i="1" s="1"/>
  <c r="N43" i="1" s="1"/>
  <c r="K43" i="1"/>
  <c r="J43" i="1"/>
  <c r="I43" i="1"/>
  <c r="R42" i="1"/>
  <c r="S42" i="1" s="1"/>
  <c r="T42" i="1" s="1"/>
  <c r="Q42" i="1"/>
  <c r="P42" i="1"/>
  <c r="L42" i="1"/>
  <c r="M42" i="1" s="1"/>
  <c r="N42" i="1" s="1"/>
  <c r="K42" i="1"/>
  <c r="J42" i="1"/>
  <c r="I42" i="1"/>
  <c r="R41" i="1"/>
  <c r="S41" i="1" s="1"/>
  <c r="T41" i="1" s="1"/>
  <c r="Q41" i="1"/>
  <c r="P41" i="1"/>
  <c r="L41" i="1"/>
  <c r="M41" i="1" s="1"/>
  <c r="N41" i="1" s="1"/>
  <c r="K41" i="1"/>
  <c r="J41" i="1"/>
  <c r="I41" i="1"/>
  <c r="R40" i="1"/>
  <c r="S40" i="1" s="1"/>
  <c r="T40" i="1" s="1"/>
  <c r="Q40" i="1"/>
  <c r="P40" i="1"/>
  <c r="L40" i="1"/>
  <c r="M40" i="1" s="1"/>
  <c r="N40" i="1" s="1"/>
  <c r="K40" i="1"/>
  <c r="J40" i="1"/>
  <c r="I40" i="1"/>
  <c r="R39" i="1"/>
  <c r="S39" i="1" s="1"/>
  <c r="T39" i="1" s="1"/>
  <c r="Q39" i="1"/>
  <c r="P39" i="1"/>
  <c r="L39" i="1"/>
  <c r="M39" i="1" s="1"/>
  <c r="N39" i="1" s="1"/>
  <c r="K39" i="1"/>
  <c r="J39" i="1"/>
  <c r="I39" i="1"/>
  <c r="R38" i="1"/>
  <c r="S38" i="1" s="1"/>
  <c r="T38" i="1" s="1"/>
  <c r="Q38" i="1"/>
  <c r="P38" i="1"/>
  <c r="L38" i="1"/>
  <c r="M38" i="1" s="1"/>
  <c r="N38" i="1" s="1"/>
  <c r="K38" i="1"/>
  <c r="J38" i="1"/>
  <c r="I38" i="1"/>
  <c r="R37" i="1"/>
  <c r="S37" i="1" s="1"/>
  <c r="T37" i="1" s="1"/>
  <c r="Q37" i="1"/>
  <c r="P37" i="1"/>
  <c r="L37" i="1"/>
  <c r="M37" i="1" s="1"/>
  <c r="N37" i="1" s="1"/>
  <c r="K37" i="1"/>
  <c r="J37" i="1"/>
  <c r="I37" i="1"/>
  <c r="R36" i="1"/>
  <c r="S36" i="1" s="1"/>
  <c r="T36" i="1" s="1"/>
  <c r="Q36" i="1"/>
  <c r="P36" i="1"/>
  <c r="L36" i="1"/>
  <c r="M36" i="1" s="1"/>
  <c r="N36" i="1" s="1"/>
  <c r="K36" i="1"/>
  <c r="J36" i="1"/>
  <c r="I36" i="1"/>
  <c r="R35" i="1"/>
  <c r="S35" i="1" s="1"/>
  <c r="T35" i="1" s="1"/>
  <c r="Q35" i="1"/>
  <c r="P35" i="1"/>
  <c r="L35" i="1"/>
  <c r="M35" i="1" s="1"/>
  <c r="N35" i="1" s="1"/>
  <c r="K35" i="1"/>
  <c r="J35" i="1"/>
  <c r="I35" i="1"/>
  <c r="R34" i="1"/>
  <c r="S34" i="1" s="1"/>
  <c r="T34" i="1" s="1"/>
  <c r="Q34" i="1"/>
  <c r="P34" i="1"/>
  <c r="L34" i="1"/>
  <c r="M34" i="1" s="1"/>
  <c r="N34" i="1" s="1"/>
  <c r="K34" i="1"/>
  <c r="J34" i="1"/>
  <c r="I34" i="1"/>
  <c r="R33" i="1"/>
  <c r="S33" i="1" s="1"/>
  <c r="T33" i="1" s="1"/>
  <c r="Q33" i="1"/>
  <c r="P33" i="1"/>
  <c r="L33" i="1"/>
  <c r="M33" i="1" s="1"/>
  <c r="N33" i="1" s="1"/>
  <c r="K33" i="1"/>
  <c r="J33" i="1"/>
  <c r="I33" i="1"/>
  <c r="R32" i="1"/>
  <c r="S32" i="1" s="1"/>
  <c r="T32" i="1" s="1"/>
  <c r="Q32" i="1"/>
  <c r="P32" i="1"/>
  <c r="L32" i="1"/>
  <c r="M32" i="1" s="1"/>
  <c r="N32" i="1" s="1"/>
  <c r="K32" i="1"/>
  <c r="J32" i="1"/>
  <c r="I32" i="1"/>
  <c r="R31" i="1"/>
  <c r="S31" i="1" s="1"/>
  <c r="T31" i="1" s="1"/>
  <c r="Q31" i="1"/>
  <c r="P31" i="1"/>
  <c r="L31" i="1"/>
  <c r="M31" i="1" s="1"/>
  <c r="N31" i="1" s="1"/>
  <c r="K31" i="1"/>
  <c r="J31" i="1"/>
  <c r="I31" i="1"/>
  <c r="R30" i="1"/>
  <c r="S30" i="1" s="1"/>
  <c r="T30" i="1" s="1"/>
  <c r="Q30" i="1"/>
  <c r="P30" i="1"/>
  <c r="L30" i="1"/>
  <c r="M30" i="1" s="1"/>
  <c r="N30" i="1" s="1"/>
  <c r="K30" i="1"/>
  <c r="J30" i="1"/>
  <c r="I30" i="1"/>
  <c r="R29" i="1"/>
  <c r="S29" i="1" s="1"/>
  <c r="T29" i="1" s="1"/>
  <c r="Q29" i="1"/>
  <c r="P29" i="1"/>
  <c r="L29" i="1"/>
  <c r="M29" i="1" s="1"/>
  <c r="N29" i="1" s="1"/>
  <c r="K29" i="1"/>
  <c r="J29" i="1"/>
  <c r="I29" i="1"/>
  <c r="R28" i="1"/>
  <c r="S28" i="1" s="1"/>
  <c r="T28" i="1" s="1"/>
  <c r="Q28" i="1"/>
  <c r="P28" i="1"/>
  <c r="L28" i="1"/>
  <c r="M28" i="1" s="1"/>
  <c r="N28" i="1" s="1"/>
  <c r="K28" i="1"/>
  <c r="J28" i="1"/>
  <c r="I28" i="1"/>
  <c r="R27" i="1"/>
  <c r="S27" i="1" s="1"/>
  <c r="T27" i="1" s="1"/>
  <c r="Q27" i="1"/>
  <c r="P27" i="1"/>
  <c r="L27" i="1"/>
  <c r="M27" i="1" s="1"/>
  <c r="N27" i="1" s="1"/>
  <c r="K27" i="1"/>
  <c r="J27" i="1"/>
  <c r="I27" i="1"/>
  <c r="R26" i="1"/>
  <c r="S26" i="1" s="1"/>
  <c r="T26" i="1" s="1"/>
  <c r="Q26" i="1"/>
  <c r="P26" i="1"/>
  <c r="L26" i="1"/>
  <c r="M26" i="1" s="1"/>
  <c r="N26" i="1" s="1"/>
  <c r="K26" i="1"/>
  <c r="J26" i="1"/>
  <c r="I26" i="1"/>
  <c r="R25" i="1"/>
  <c r="S25" i="1" s="1"/>
  <c r="T25" i="1" s="1"/>
  <c r="Q25" i="1"/>
  <c r="P25" i="1"/>
  <c r="L25" i="1"/>
  <c r="M25" i="1" s="1"/>
  <c r="N25" i="1" s="1"/>
  <c r="K25" i="1"/>
  <c r="J25" i="1"/>
  <c r="I25" i="1"/>
  <c r="R24" i="1"/>
  <c r="S24" i="1" s="1"/>
  <c r="T24" i="1" s="1"/>
  <c r="Q24" i="1"/>
  <c r="P24" i="1"/>
  <c r="L24" i="1"/>
  <c r="M24" i="1" s="1"/>
  <c r="N24" i="1" s="1"/>
  <c r="K24" i="1"/>
  <c r="J24" i="1"/>
  <c r="I24" i="1"/>
  <c r="R23" i="1"/>
  <c r="S23" i="1" s="1"/>
  <c r="T23" i="1" s="1"/>
  <c r="Q23" i="1"/>
  <c r="P23" i="1"/>
  <c r="L23" i="1"/>
  <c r="M23" i="1" s="1"/>
  <c r="N23" i="1" s="1"/>
  <c r="K23" i="1"/>
  <c r="J23" i="1"/>
  <c r="I23" i="1"/>
  <c r="R22" i="1"/>
  <c r="S22" i="1" s="1"/>
  <c r="T22" i="1" s="1"/>
  <c r="Q22" i="1"/>
  <c r="P22" i="1"/>
  <c r="L22" i="1"/>
  <c r="M22" i="1" s="1"/>
  <c r="N22" i="1" s="1"/>
  <c r="K22" i="1"/>
  <c r="J22" i="1"/>
  <c r="I22" i="1"/>
  <c r="R21" i="1"/>
  <c r="S21" i="1" s="1"/>
  <c r="T21" i="1" s="1"/>
  <c r="Q21" i="1"/>
  <c r="P21" i="1"/>
  <c r="L21" i="1"/>
  <c r="M21" i="1" s="1"/>
  <c r="N21" i="1" s="1"/>
  <c r="K21" i="1"/>
  <c r="J21" i="1"/>
  <c r="I21" i="1"/>
  <c r="R20" i="1"/>
  <c r="S20" i="1" s="1"/>
  <c r="T20" i="1" s="1"/>
  <c r="Q20" i="1"/>
  <c r="P20" i="1"/>
  <c r="L20" i="1"/>
  <c r="M20" i="1" s="1"/>
  <c r="N20" i="1" s="1"/>
  <c r="K20" i="1"/>
  <c r="J20" i="1"/>
  <c r="I20" i="1"/>
  <c r="R19" i="1"/>
  <c r="S19" i="1" s="1"/>
  <c r="T19" i="1" s="1"/>
  <c r="Q19" i="1"/>
  <c r="P19" i="1"/>
  <c r="L19" i="1"/>
  <c r="M19" i="1" s="1"/>
  <c r="N19" i="1" s="1"/>
  <c r="K19" i="1"/>
  <c r="J19" i="1"/>
  <c r="I19" i="1"/>
  <c r="R18" i="1"/>
  <c r="S18" i="1" s="1"/>
  <c r="T18" i="1" s="1"/>
  <c r="Q18" i="1"/>
  <c r="P18" i="1"/>
  <c r="L18" i="1"/>
  <c r="M18" i="1" s="1"/>
  <c r="N18" i="1" s="1"/>
  <c r="K18" i="1"/>
  <c r="J18" i="1"/>
  <c r="I18" i="1"/>
  <c r="R17" i="1"/>
  <c r="S17" i="1" s="1"/>
  <c r="T17" i="1" s="1"/>
  <c r="Q17" i="1"/>
  <c r="P17" i="1"/>
  <c r="L17" i="1"/>
  <c r="M17" i="1" s="1"/>
  <c r="N17" i="1" s="1"/>
  <c r="K17" i="1"/>
  <c r="J17" i="1"/>
  <c r="I17" i="1"/>
  <c r="D17" i="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R16" i="1"/>
  <c r="S16" i="1" s="1"/>
  <c r="T16" i="1" s="1"/>
  <c r="Q16" i="1"/>
  <c r="P16" i="1"/>
  <c r="L16" i="1"/>
  <c r="M16" i="1" s="1"/>
  <c r="N16" i="1" s="1"/>
  <c r="K16" i="1"/>
  <c r="J16" i="1"/>
  <c r="I16" i="1"/>
  <c r="D16" i="1"/>
  <c r="R12" i="1"/>
  <c r="S12" i="1" s="1"/>
  <c r="T12" i="1" s="1"/>
  <c r="Q12" i="1"/>
  <c r="P12" i="1"/>
  <c r="L12" i="1"/>
  <c r="M12" i="1" s="1"/>
  <c r="N12" i="1" s="1"/>
  <c r="K12" i="1"/>
  <c r="J12" i="1"/>
  <c r="I12" i="1"/>
  <c r="R11" i="1"/>
  <c r="S11" i="1" s="1"/>
  <c r="T11" i="1" s="1"/>
  <c r="Q11" i="1"/>
  <c r="P11" i="1"/>
  <c r="L11" i="1"/>
  <c r="M11" i="1" s="1"/>
  <c r="N11" i="1" s="1"/>
  <c r="K11" i="1"/>
  <c r="J11" i="1"/>
  <c r="I11" i="1"/>
  <c r="R10" i="1"/>
  <c r="S10" i="1" s="1"/>
  <c r="T10" i="1" s="1"/>
  <c r="Q10" i="1"/>
  <c r="P10" i="1"/>
  <c r="L10" i="1"/>
  <c r="M10" i="1" s="1"/>
  <c r="N10" i="1" s="1"/>
  <c r="K10" i="1"/>
  <c r="J10" i="1"/>
  <c r="I10" i="1"/>
  <c r="D10" i="1"/>
  <c r="D11" i="1" s="1"/>
  <c r="D12" i="1" s="1"/>
  <c r="R9" i="1"/>
  <c r="S9" i="1" s="1"/>
  <c r="T9" i="1" s="1"/>
  <c r="Q9" i="1"/>
  <c r="P9" i="1"/>
  <c r="L9" i="1"/>
  <c r="M9" i="1" s="1"/>
  <c r="N9" i="1" s="1"/>
  <c r="K9" i="1"/>
  <c r="J9" i="1"/>
  <c r="I9" i="1"/>
  <c r="D9" i="1"/>
  <c r="R8" i="1"/>
  <c r="S8" i="1" s="1"/>
  <c r="T8" i="1" s="1"/>
  <c r="Q8" i="1"/>
  <c r="P8" i="1"/>
  <c r="L8" i="1"/>
  <c r="M8" i="1" s="1"/>
  <c r="N8" i="1" s="1"/>
  <c r="K8" i="1"/>
  <c r="J8" i="1"/>
  <c r="I8" i="1"/>
  <c r="AE4" i="1"/>
  <c r="AE1" i="1"/>
</calcChain>
</file>

<file path=xl/sharedStrings.xml><?xml version="1.0" encoding="utf-8"?>
<sst xmlns="http://schemas.openxmlformats.org/spreadsheetml/2006/main" count="718" uniqueCount="421">
  <si>
    <t>SOCIEDAD HOTELERA TEQUENDAMA S.A.</t>
  </si>
  <si>
    <t>PROCESOS</t>
  </si>
  <si>
    <t>PROBABILIDAD</t>
  </si>
  <si>
    <t>IMPACTO</t>
  </si>
  <si>
    <t>GERENCIA GENERAL</t>
  </si>
  <si>
    <t>Misional</t>
  </si>
  <si>
    <t>RARA VEZ</t>
  </si>
  <si>
    <t>MODERADO</t>
  </si>
  <si>
    <t>OFICINA DE GESTION INTEGRAL, PROSPECTIVA ESTRATEGICA Y DESARROLLO ORGANIZACIONAL</t>
  </si>
  <si>
    <t>Página 3 de 8</t>
  </si>
  <si>
    <t>Apoyo</t>
  </si>
  <si>
    <t>IMPROBABLE</t>
  </si>
  <si>
    <t>MAYOR</t>
  </si>
  <si>
    <t>Estratégico</t>
  </si>
  <si>
    <t>POSIBLE</t>
  </si>
  <si>
    <t>CATASTRÓFICO</t>
  </si>
  <si>
    <t>Todos</t>
  </si>
  <si>
    <t>ES PROBABLE</t>
  </si>
  <si>
    <t>Macroproceso</t>
  </si>
  <si>
    <t>Proceso</t>
  </si>
  <si>
    <t>Responsable</t>
  </si>
  <si>
    <t>No.</t>
  </si>
  <si>
    <t>DESCRIPCION DEL RIESGO</t>
  </si>
  <si>
    <t>CAUSAS</t>
  </si>
  <si>
    <t>CONSECUENCIAS</t>
  </si>
  <si>
    <t>CALIFICACIÓN</t>
  </si>
  <si>
    <t>CLASIFICACION DEL RIESGO</t>
  </si>
  <si>
    <t>MANEJO DEL RIESGO</t>
  </si>
  <si>
    <t xml:space="preserve">CONTROLES </t>
  </si>
  <si>
    <t>NUEVA CALIFICACIÓN DEL RIESGO</t>
  </si>
  <si>
    <t>NUEVO MANEJO DEL RIESGO</t>
  </si>
  <si>
    <t>ACCIONES</t>
  </si>
  <si>
    <t>RESPONSABLE</t>
  </si>
  <si>
    <t>PERIODICIDAD</t>
  </si>
  <si>
    <t>Metodo de medicion / Indicador</t>
  </si>
  <si>
    <t>SEGUIMIENTO / OBSERVACIONES</t>
  </si>
  <si>
    <t>ES MUY SEGURO</t>
  </si>
  <si>
    <t>NUEVA CLASIFICACION DEL RIESGO</t>
  </si>
  <si>
    <t>SEGUIMIENTO PRIMER TRIMESTRE</t>
  </si>
  <si>
    <t>¿Se materializo?</t>
  </si>
  <si>
    <t>SEGUIMIENTO SEGUNDO TRIMESTRE</t>
  </si>
  <si>
    <t>SEGUIMIENTO TERCER TRIMESTRE</t>
  </si>
  <si>
    <t>SEGUIMIENTO CUARTO TRIMESTRE</t>
  </si>
  <si>
    <t>GESTIÓN ESTRATÉGICA</t>
  </si>
  <si>
    <t>GESTIÓN DEL DIRECCIONAMIENTO ESTRATÉGICO</t>
  </si>
  <si>
    <t>Jefe de planeación</t>
  </si>
  <si>
    <t>Incumplimiento  de los objetivos previstos por la Sociedad</t>
  </si>
  <si>
    <t>Falta de seguimiento a los planes y proyectos de la Sociedad
Falta de seguimiento a los presupuestos
Incumplir los objetivos de Gestión de Innovación
Elaboración de planes desenfocados de los objetivos</t>
  </si>
  <si>
    <t>No alcance de las metas MEGA
Cierre de las instalaciones
Perdidas económicas
Incumplimiento de los objetivos especificos para cada unidad
Inadecuada gestion de actividades y procesos
Rezago competitivo en el mercado
Disminucion sostenida de la oferta de valor a los grupos de interes</t>
  </si>
  <si>
    <t>1. Rendición de cuentas ante el Ministerio de Defensa
2. Reuniones de Junta Directiva para seguimiento a los resultados y actividades estratégicas
3. Reuniones periódicas de gestión de la Sociedad y sus unidades de negocio</t>
  </si>
  <si>
    <t xml:space="preserve">1. Presentación de resultados en reuniones sectoriales (turismo y hotelería)
2. Presentación de resultados ante miembros de junta
3. Seguimiento y revisión de los resultados </t>
  </si>
  <si>
    <t>1. Gerencia General
2. Gerencia General
3. Gerencia General</t>
  </si>
  <si>
    <t>1. Bimensuales
2. Bimensuales
3. Mensuales</t>
  </si>
  <si>
    <t>Metas incumplidas / metas totales</t>
  </si>
  <si>
    <t>NO</t>
  </si>
  <si>
    <t>SI</t>
  </si>
  <si>
    <t>ZONA DE RIESGO BAJA</t>
  </si>
  <si>
    <t>GESTIÓN OPERATIVA</t>
  </si>
  <si>
    <t>GENERAL</t>
  </si>
  <si>
    <t>General</t>
  </si>
  <si>
    <t>Incumplimiento de las metas comerciales</t>
  </si>
  <si>
    <t>Errores en la planeación y proyección de la entidad
Falta de identificación de los factores del contexto micro y macro
No actualización de la información de mercado (competencia) de la Sociedad para sus UEN
Cambios inesperados en el espectro macroeconómico
Falta de formación para la estructuración del mismo
Incumplimiento de la promesa de venta de banquetes y grandes eventos 
Falta de atención oportuna o inadecuada atención a clientes y usuarios
Condiciones de seguridad externas que afecten las instalaciones de la Sociedad o la prestación de sus servicios
Materia prima, alimento y/o bebida alcohólica no inocua
No contar con estrategias de mercadeo tradicional y digital acordes a la realidad del mercado y las necesidades de la Sociedad
Fallas en el cumplimiento de la promesa de venta de los contratos de operación logística</t>
  </si>
  <si>
    <t>Baja gestión comercial
Incumplimiento de los Objetivos
Disminución de la Rentabilidad de las UEN
Alta rotación de personal
Generar estrategias comerciales no enfocadas a la realidad del contexto
Disminución en el flujo de caja de la SHT en relación a la proyección
Reprocesos
Afectación reputacional
Congestión en las líneas o perdida de llamadas 
Disminución de los índices de satisfacción del cliente</t>
  </si>
  <si>
    <t xml:space="preserve">1. Revisión de los movimientos comerciales proyectados para la vigencia esperada
2. Monitoreo del comportamiento de la competencia y de la económica
3. Monitoreo de los hábitos de consumo
4. Elaboración del plan de acción anual </t>
  </si>
  <si>
    <t>1. Verificar la proyección de las ventas esperadas para la vigencia siguiente y ajustar la proyección de las ventas al movimiento del mercado
2. Revisión de los indicadores reportados por competidores y verificar el comportamiento del consumidor para realizar los ajustes requeridos
3. Revisión de los muestreos de consumo (RADDAR)
4. Formulación de estrategias y metas de acuerdo a la realidad de mercado</t>
  </si>
  <si>
    <t>Jefe de Mercadeo y Ventas</t>
  </si>
  <si>
    <t>1.  Semanal
2. Semanal
3. Mensual
4. Anual</t>
  </si>
  <si>
    <t>Eventos en los que se detectó presupuesto establecido no acorde a la realidad del mercado</t>
  </si>
  <si>
    <t>ZONA DE RIESGO MODERADO</t>
  </si>
  <si>
    <t>GESTIÓN DE RECURSOS</t>
  </si>
  <si>
    <t>GESTIÓN DE CONTRATACIÓN Y COMPRAS</t>
  </si>
  <si>
    <t>Jefe de Contratacion y Compras</t>
  </si>
  <si>
    <t>Contratación de proveedores sin cumplir con la normatividad legal vigente</t>
  </si>
  <si>
    <t>Falta de conocimiento por alta rotación de personal
Falla en la comunicación de los proveedores vigentes
Falta claridad en el procedimiento para la gestión de proveedores
Legalizacion de contratos con documentacion faltante</t>
  </si>
  <si>
    <t>Ofrecimientos no éticos
Dadivas
Sanciones
Investigaciones penales y disciplinarias</t>
  </si>
  <si>
    <t>1. Divulgacion y Capacitaciones del Manual de Adquisiciones</t>
  </si>
  <si>
    <t>1. Divulgacion del Manual de Contratacion y Compras</t>
  </si>
  <si>
    <t>1. Jefe de Contratacion y Compras</t>
  </si>
  <si>
    <t>1. Cada vez que se actualice y durante las Inducciones a nuevo personal</t>
  </si>
  <si>
    <t>No de veces en los que se detectó incumplimiento</t>
  </si>
  <si>
    <t>Afectacion reputacional o del Good Will</t>
  </si>
  <si>
    <t>Falla en la identificación de métodos y parámetros de gestión de redes sociales
Mensajes que hieran la sensibilidad del publico y los grupos de interés</t>
  </si>
  <si>
    <t>1. Afectación reputacional
2. Disminución en la venta de productos y servicios</t>
  </si>
  <si>
    <t>1. Protocolo de manejo de redes sociales vigente</t>
  </si>
  <si>
    <t>1. Seguimiento a la ejecución de las actividades contempladas en el protocolo</t>
  </si>
  <si>
    <t>1. Jefe de Contact Center</t>
  </si>
  <si>
    <t>1 Semanal</t>
  </si>
  <si>
    <t xml:space="preserve">Daño reputacional evidenciado </t>
  </si>
  <si>
    <t>ZONA DE RIESGO ALTA</t>
  </si>
  <si>
    <t>GESTIÓN DEL CONTROL, MEDICION Y MEJORA CONTINUA</t>
  </si>
  <si>
    <t>GESTIÓN DE EVALUACIÓN Y MEDICIÓN ORGANIZACIONAL</t>
  </si>
  <si>
    <t>Jefe de control interno</t>
  </si>
  <si>
    <t>Incumplimiento y presentación extemporáneas de
los informes de ley</t>
  </si>
  <si>
    <t>Desconocimiento de los funcionarios sobre la
elaboración y presentación de informes de la
oficina de Control Interno.
Desconocimiento de cambios en la normatividad para la entrega de los informes
Alta rotación de personal
Auditorias sin generación de valor, alejadas de los objetivos de la Sociedad
No efectuar seguimiento a planes de meoramiento institucional y/o que los mismos no sean efectivos</t>
  </si>
  <si>
    <t>Sanciones disciplinarias y fiscales a la Entidad
Disminucion de la generacion de valor agregado a la gestion de la entidad
No reportar a la Gerencia el estado de las acciones del plan de mejoramiento instucional
Reincidencia de errores en gestion 
Ineficiencia al momento de mitigar los riesgos de los procesos 
Hallazgos de auditoria sin evidencia objetiva
Perdida de credibilidad del Proceso Auditor</t>
  </si>
  <si>
    <t xml:space="preserve">1. Plan anual de AudtCronograma de Control Interno ( informe a presentar, fecha, destinatario, y periodicidad)
2. Socializar los informes de ley presentados por la oficina de Control Interno.
3. Publicación en pagina WEB de la SHT de los informes de Ley.
</t>
  </si>
  <si>
    <r>
      <rPr>
        <sz val="10"/>
        <color rgb="FFFF0000"/>
        <rFont val="Arial"/>
        <family val="2"/>
      </rPr>
      <t>1. Seguimientos en comité de coordinación de control Interno</t>
    </r>
    <r>
      <rPr>
        <sz val="10"/>
        <rFont val="Arial"/>
        <family val="2"/>
      </rPr>
      <t xml:space="preserve">
</t>
    </r>
    <r>
      <rPr>
        <sz val="10"/>
        <color rgb="FFFF0000"/>
        <rFont val="Arial"/>
        <family val="2"/>
      </rPr>
      <t>2. Divulgación de los informes  con los integrantes del comité de coordinación de control intenro</t>
    </r>
    <r>
      <rPr>
        <sz val="10"/>
        <rFont val="Arial"/>
        <family val="2"/>
      </rPr>
      <t xml:space="preserve">
3. Seguimiento </t>
    </r>
    <r>
      <rPr>
        <sz val="10"/>
        <color rgb="FFFF0000"/>
        <rFont val="Arial"/>
        <family val="2"/>
      </rPr>
      <t>a la actualización de la normatividad vigente a nuevos o cambios de informes a presentar con los entes de control</t>
    </r>
    <r>
      <rPr>
        <sz val="10"/>
        <rFont val="Arial"/>
        <family val="2"/>
      </rPr>
      <t xml:space="preserve">
</t>
    </r>
  </si>
  <si>
    <t xml:space="preserve">Oficina de Control Interno </t>
  </si>
  <si>
    <t>Semestral</t>
  </si>
  <si>
    <t xml:space="preserve">Numero de reuniones/numero de comités según normatividad vigente </t>
  </si>
  <si>
    <t>ZONA DE RIESGO EXTREMA</t>
  </si>
  <si>
    <t>GESTIÓN JURÍDICA</t>
  </si>
  <si>
    <t>Asesor jurídico</t>
  </si>
  <si>
    <t>Interposición de tutelas contra la Sociedad</t>
  </si>
  <si>
    <t>No atención oportuna de los derechos de petición dentro del termino estipulado por la ley
Falta de conciencia y conocimiento de parte del área competente
Incumplimiento de la ley vigente para atención de derechos de petición
Incumplimiento a la ley  en contra de la explotación sexual de niños, niñas y adolescentes</t>
  </si>
  <si>
    <t xml:space="preserve">Sanciones
Perdidas Económicas
Reintegros 
Procesos disciplinarios
</t>
  </si>
  <si>
    <t>POSIBLE (3)</t>
  </si>
  <si>
    <t>INSIGNIFICANTE</t>
  </si>
  <si>
    <t>ASUMIR EL RIESGO</t>
  </si>
  <si>
    <t>Luego de que el riesgo ha sido reducido o transferido puede quedar un riesgo residual que se mantiene, en este caso el gerente del proceso simplemente acepta la pérdida residual probable y elabora planes de contingencia para su manejo.</t>
  </si>
  <si>
    <t xml:space="preserve">1. Divulgación de los términos de ley
2. Seguimiento a los derechos de petición vigentes, radicados en Oficina Juridica. </t>
  </si>
  <si>
    <t>1. Dar a conocer periódicamente los tiempos establecidos para la respuesta a los derechos de petición según materia
2. Revisión de los términos de respuesta según radicado y solicitud</t>
  </si>
  <si>
    <t>Oficina Jurídica</t>
  </si>
  <si>
    <t xml:space="preserve">1. Anual
2. Permanente </t>
  </si>
  <si>
    <t xml:space="preserve">No. De tutelas impuestas contra la sociedad </t>
  </si>
  <si>
    <t>Condenas judiciales contra la Sociedad Tequendama</t>
  </si>
  <si>
    <t>Clausulas  contractuales que permitan interpretaciones difusas que afecten directa o indirectamente a la Sociedad (adquisición de bienes, venta de servicios y contratación de personal)
Incumplimiento de contrato
Indebida o deficiente supervisión del contrato
Incumplimiento de la normatividad legal vigente, aplicable a cada materia (adquisición de bienes, venta de servicios y contratación de personal)
Conceptos equívocos en la gestión de asesoramiento de los compromisos contractuales
Incumplimiento a la ley  en contra de la explotación sexual de niños, niñas y adolescentes</t>
  </si>
  <si>
    <t xml:space="preserve">Perdidas económicas y/o afectación presupuestal
Reprocesos
Desgaste Administrativo
Sanciones
</t>
  </si>
  <si>
    <t>PROBABLE (4)</t>
  </si>
  <si>
    <t>ASUMIR EL RIESGO O REDUCIR EL RIESGO</t>
  </si>
  <si>
    <t>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t>
  </si>
  <si>
    <t>1. Resolución de contratación y compras vigente
2. Revisión de los contratos comerciales para verificar cumplimiento de la promesa de venta (previo visto bueno de Jefe de Ventas y Jefe Financiero)
3. Revisión contratos laborales para verificar cumplimiento de clausulas legales
4. Seguimiento periódico a los procesos contractuales de venta de servicios y comerciales
5. Seguimiento procesos laborales contra la Sociedad</t>
  </si>
  <si>
    <t>1. Revisión del texto de los diferentes contratos
2. Revisión del estado y avance de los procesos previo informe de la firma asesora jurídica externa</t>
  </si>
  <si>
    <t>Oficina Asesora Jurídica</t>
  </si>
  <si>
    <t>De acuerdo al contrato</t>
  </si>
  <si>
    <t>No. De condenas judiciales impuestas contra la sociedad</t>
  </si>
  <si>
    <t>Incumplimiento de la normatividad aplicable a la Sociedad</t>
  </si>
  <si>
    <t>No actualización de la matriz legal aplicable a la Sociedad
Alta operatividad
Falta de seguimiento al cumplimiento de la normatividad aplicable
Desconocimiento de la normatividad aplicable
Falta de claridad en los métodos para la identificación de normatividad aplicable
Incumplimiento a la ley  en contra de la explotación sexual de niños, niñas y adolescentes
Incumplimiento a la normatividad de protección de datos personales
Incumplimiento de la normatividad ambiental vigente en materia de residuos (Solidos y líquidos), emisiones atmosféricas, contaminación auditiva y visual</t>
  </si>
  <si>
    <t>Sanciones
Cese de actividades en las diferentes unidades de negocio
Reprocesos
Perdidas Económicas
Desgaste Administrativo
Contaminacion directa a agua o suelos
Contagio por exposicion a residuos de tipo biologico</t>
  </si>
  <si>
    <t>IMPROBABLE (2)</t>
  </si>
  <si>
    <t>1. Actualización periódica de la matriz legal aplicable a la compañía
2. Auditorías periódicas al cumplimiento de la normatividad Ambiental vigente</t>
  </si>
  <si>
    <t>1. Incluir normatividad actualizada a la matriz legal
2. Revisión del cumplimiento de los parámetros de una determinada ley aplicable a un proceso
3. Seguimiento de la normatividad Ambiental Vigente</t>
  </si>
  <si>
    <t>1. Jefe de Departamento / Firma Asesora Externa
2. Oficina Asesora Jurídica / Jefe de Control Interno
3. Coordinador de Inocuidad.</t>
  </si>
  <si>
    <t xml:space="preserve">Permanente </t>
  </si>
  <si>
    <t>No. De casos en los que se ha incumplido la normatividad de la sociedad</t>
  </si>
  <si>
    <t>GESTIÓN DE SERVICIOS DE ALOJAMIENTO</t>
  </si>
  <si>
    <t>Jefe de suites y Jefe TIEB</t>
  </si>
  <si>
    <t>Inadecuada asignación de descuentos y/o cortesías a clientes</t>
  </si>
  <si>
    <t>Error operativo</t>
  </si>
  <si>
    <t>Perdidas económicas
Investigaciones disciplinarias
Responsabilidad fiscal</t>
  </si>
  <si>
    <t>1. Solicitud de soporte para identificación de militares
2. Verificación de adecuada asignación de descuento
3. Autorización de cortesías por Gerente  de unidad Hotelera
4. Resolucion de autorizacion de descuentos a Militares</t>
  </si>
  <si>
    <t>1. Verificación del soporte de identificación militar
2. Auditoria de los descuentos asignados
3. Solicitud de autorización de otorgamiento de cortesías
4. Verificacion de descuentos en sistema, de acuerdo a los clientes</t>
  </si>
  <si>
    <t xml:space="preserve">1. Jefe de Recepción
2. Verificación de Contralor y  Auditoria de Ingresos
3. Gerente de Unidad Hotelera
4. Cajero de ambiente. </t>
  </si>
  <si>
    <t>1. Diario
2. Diario
3. Diario
4. Diario</t>
  </si>
  <si>
    <t>Informe de Auditoria de ingresos</t>
  </si>
  <si>
    <t xml:space="preserve"> GESTIÓN DE RECURSOS</t>
  </si>
  <si>
    <t>GESTIÓN HUMANA</t>
  </si>
  <si>
    <t>Jefe de gestión humana</t>
  </si>
  <si>
    <t>Afectación de las operaciones de la Sociedad por deficiencia o falta de personal</t>
  </si>
  <si>
    <t xml:space="preserve">Falta de experiencia y competencias en el mercado laboral
Nivel salarial no acorde al mercado
</t>
  </si>
  <si>
    <t>Incumplimiento de los estándares hoteleros
Incumplimiento de la promesa de venta
Sobrecostos        
Incremento de las quejas y reclamaciones 
Afectación del clima laboral y la cultura organizacional</t>
  </si>
  <si>
    <t>1. Supervisión a los requerimientos efectuados al proveedor en cuanto a numero de personas, perfil e inducción y entrenamiento
2. Evaluación y reevaluación del personal</t>
  </si>
  <si>
    <t>1. Elaborar informe de supervisión cumplimiento de los requerimientos de la Sociedad
2. Verificar el cumplimiento de los requisitos del personal</t>
  </si>
  <si>
    <t xml:space="preserve">1. Líderes de proceso 
2. Oficina de talento humano </t>
  </si>
  <si>
    <t>1. Trimestral
2.  Semestral</t>
  </si>
  <si>
    <t xml:space="preserve">No de casos en los que se vio afectado el servicio por falta de personal
</t>
  </si>
  <si>
    <t>Jefe de suites</t>
  </si>
  <si>
    <t>No aceptación o no pago de consumos adicionales de los huéspedes</t>
  </si>
  <si>
    <t>Errores operativos
Ingreso de huéspedes sin garantía de pago
Falla en los procesos de entrega y recepción de habitación
Garantías sin cupo
Cargos a tarjetas no presenciales</t>
  </si>
  <si>
    <t>Perdidas económicas
Reprocesos
Afectación reputacional
Investigaciones penales y disciplinarias</t>
  </si>
  <si>
    <t>1. No admisión de huéspedes sin garantía.</t>
  </si>
  <si>
    <t>Solicitar siempre voucher de Tarjeta de crédito, deposito, anticipo o carta de compañía garantizando el pago.</t>
  </si>
  <si>
    <t>Recepcionista</t>
  </si>
  <si>
    <t>Permanente.</t>
  </si>
  <si>
    <t>Ingreso de acompañantes o visitantes no autorizados.</t>
  </si>
  <si>
    <t xml:space="preserve">Incumplimiento de los controles y protocolo de ingreso de acompañantes y visitantes
Flujo de clientes superior a la capacidad instalada de atencion
Incumplimiento de la ley en contra de la Explotacion Sexual de niños, niñas o adolescentes </t>
  </si>
  <si>
    <t>Perdidas Económicas
Daño o perjuicio a los huéspedes
Daño a las instalaciones
Investigaciones disciplinarias
Desgaste administrativo y operativo
Perdida de equipaje
Sustracción de elementos no autorizados por la Sociedad</t>
  </si>
  <si>
    <t>1. Verificación de acceso a habitaciones
2. Recorridos por áreas públicas
3. Registro en la entrada
4.Seguimiento al visitante</t>
  </si>
  <si>
    <t>1. Verificar en sistema los huéspedes asignados a la habitación
2. Monitoreo de situaciones sospechosas
3. Verificacion de documentos previo al ingreso
4. Llamada a la habitacion</t>
  </si>
  <si>
    <t>1. Recepcion 
2. Porteria
3. Porteria
4. Porteria</t>
  </si>
  <si>
    <t>Planilla de registro de visitantes</t>
  </si>
  <si>
    <t xml:space="preserve">Daño o deterioro de la infraestructura física </t>
  </si>
  <si>
    <t xml:space="preserve">
Humedad
Inundaciones
Salinidad
Tormenta eléctrica
Falta batería eléctrica
Bajo alcance de la planta eléctrica
Falta de personal en incremento de la operatividad
Obsolescencia de la infraestructura hidráulica
Obsolescencia de la infraestructura y los equipos (Ej.: Ascensor, Cuartos fríos, equipos de lavandería)
Infraestructura hidráulica de las matrices principales
Falta de presupuesto para ejercer los mantenimientos y renovaciones 
Actos vandalicos o terroristas en contra de las instalaciones operadas por la Sociedad
Recepcion de paquetes sospechosos </t>
  </si>
  <si>
    <t xml:space="preserve">Reprocesos
Afectación reputacional
Sobrecostos
Incumplimiento de la promesa de venta
Daños Personales
</t>
  </si>
  <si>
    <t>1. Seguimiento al programa de mantenimiento preventivo
2. Mantenimiento correctivo
3. Planta eléctrica</t>
  </si>
  <si>
    <t>1. Ejecución del cronograma de mantenimiento
2. Ejecución de actividades requeridas para corregir 
3. Activación de planta para áreas públicas</t>
  </si>
  <si>
    <t>1. Jefe de Alojamiento - Handyman
2. Jefe de Alojamiento - Handyman
3. Jefe de Alojamiento - Handyman</t>
  </si>
  <si>
    <t>1. De acuerdo a cronograma
2. de acuerdo a requerimiento
3. De acuerdo a evento</t>
  </si>
  <si>
    <t>Número de veces en los que se detectó daños o deterioro de las instalaciones y equipos</t>
  </si>
  <si>
    <t>Perdida, daño o sustracción de activos de operación, materia prima, activos fijos y/o activos de gestion</t>
  </si>
  <si>
    <t>Amiguismo con los proveedores
Intereses particulares
Falla en la verificación de los controles
Bajo alcance del sistema de monitoreo de cámaras
Fallas en el funcionamiento de los equipos.
Inadecuada manipulación de los equipos y materia prima
Información desactualizada en sistema de control de inventarios de activos fijos
Desabastecimiento y/o inadecuado manejo de inventarios de materia prima y suministro para la operacion
Obsolescencia, daño o perdida de inventarios</t>
  </si>
  <si>
    <t>Perdidas económicas
Detrimento patrimonial
Investigaciones penales y disciplinarias
Sobrecostos
Perdida de materia prima
Reprocesos
Perdida de producción
Incumplimiento de la promesa de venta</t>
  </si>
  <si>
    <t>1. Verificación en la recepción de materia prima
2. Verificación en salidas de las instalaciones y cocina
3. Seguimiento al programa de mantenimiento correctivo y preventivo de equipos
4. Capacitaciones periódicas
5. Cronograma de inventario de activos fijos
6. Planilla de disposición de residuos</t>
  </si>
  <si>
    <t>1. Verificar los productos que entran al almacén con las especificaciones de compra. Verificar precios y cantidades. Cargue de factura por control dual. Personal que recibe materia prima es diferente al que carga
2. Verificación de los paquetes de salida por parqueadero, vehículos y portería
Revisión del traslado de materia prima y alimentos a torres previo a su despacho. 
3. Verificación de la ejecución de las actividades contempladas en el programa
4. Formación  respecto de los procedimientos aplicables
5. Arqueo y verificación de los inventarios físicos contra el sistema
6. Autorización dual y revisión de los residuos a disponer</t>
  </si>
  <si>
    <t>1. Coordinador de Costos
2.Jefe Asignado a evento o ambiente
3. Chef Ejecutivo - Coordinador de Inocuidad - Jefe de A&amp;B
4. Jefe de Desarrollo Humano - Proveedor - Coordinador de Inocuidad - Chef Ejecutivo
5. Jefe de A&amp;B 
6. Oficina de Saneamiento Ambiental y Gerencia Administrativa y Financiera</t>
  </si>
  <si>
    <t>1. Permanente
2. Permanente
3. De acuerdo a programa
4. Mensual
5. Mensual
6. Permanente</t>
  </si>
  <si>
    <t>No de veces en los que se evidencia perdida, robo o desviación de materia prima</t>
  </si>
  <si>
    <t>GESTIÓN DE SERVICIOS DE  CATERING</t>
  </si>
  <si>
    <t>Jefe de catering</t>
  </si>
  <si>
    <t>Afectación de la prestación del servicio por condiciones de infraestructura externas</t>
  </si>
  <si>
    <t>Falla en la evaluación de las condiciones de infraestructura mínimas requeridas
Falta de evaluación de condiciones de contingencia del proveedor (en agua, luz y gas)
Falta de evaluación estructural</t>
  </si>
  <si>
    <t>Contaminaciones cruzadas
Se facilitan focos de  plagas
Incumplimiento de la normatividad legal vigente
Accidentes personales y enfermedades laborales
Incumplimiento en la promesa de venta
Perdidas de materia prima, sobrecosto y perdida económica
Fallas en los controles de gestión de dineros
Desgaste administrativo</t>
  </si>
  <si>
    <t>1. Clausulas de responsabilidad contractual de cumplimiento de requisitos mínimos para la operación del casino de parte del cliente
2. Evaluación de la infraestructura en acompañamiento técnica de arquitecto y/o mantenimiento</t>
  </si>
  <si>
    <t xml:space="preserve">1. Realizar informes  a los interventores de los contratos cuando no se cumpla en temas de infraestructura, especificando las faltas legales y las sanciones que estas puedan causar.
2. Revisión de las condiciones requeridas para la operación de casinos desde el punto de vista técnico de infraestructura </t>
  </si>
  <si>
    <t>1. Administrador de Casinos, Jefe de Catering, Auditor Inocuidad
2. Jefe de Catering y Administrador de Casinos</t>
  </si>
  <si>
    <t>1. Mensual y Anual
2. De acuerdo a oportunidad</t>
  </si>
  <si>
    <t>No de casos detectados con afectación del servicio y/o administración del casino por condiciones de infraestructura</t>
  </si>
  <si>
    <t>GESTIÓN DE SERVICIOS DE  OPERACIÓN LOGISTICA</t>
  </si>
  <si>
    <t>Jefe de operación logística</t>
  </si>
  <si>
    <t>Suscripción de contratos   interadministrativos que incumplan los parámetros económicas, legales y/o comerciales establecidos</t>
  </si>
  <si>
    <t>Propuesta economica no ajustada a las politicas economicas de la Sociedad
Inadecuada revision y validacion del contrato por las dependencias encargadas</t>
  </si>
  <si>
    <t>Afectación reputacional
Obligaciones contractuales no estimadas y que afectan económica, jurídica y comercialmente a la Sociedad
Incumplimientos y consecuencias legales 
Perdidas económicas para la Sociedad</t>
  </si>
  <si>
    <t>1. Revisión de parte del área financiera, jurídica, coordinadores de Operacion Logistica y Representante Legal Delegado
2. Revision de la propuesta comercial por  Coordinador Comercial y Jefatura de la Unidad
3. Conocimiento y aplicacion de las normas de la Sociedad Tequendama para la comercializacion de productos y servicios.</t>
  </si>
  <si>
    <t>1. Revisión de las propuestas por parte de las áreas involucradas en el proceso y del Asesor Financiero
Validación y visto bueno de los contratos por parte de las áreas involucradas (Financiero, Jurídico y Gerencia de Operaciones)
2. Aprobacion de la propuesta por los encargados
3. Ejecución de las políticas y actividades establecidas</t>
  </si>
  <si>
    <t xml:space="preserve">1. Jefe de Logistica Tequendama
Auditor de Ingresos
Jefe Financiero
Asesor Jurídico
2. Coordinador Comercial
Jefe de Logistica Tequendama
3. Coordinador de Operación Logística
</t>
  </si>
  <si>
    <t>1. Permanente
2. De acuerdo a contrato
3. Permanente</t>
  </si>
  <si>
    <t>Informes de PQR relacionados a mala suscripcion del contrato de Logistica Tequendama</t>
  </si>
  <si>
    <t>Incumplimiento en los lineamientos de seguimiento y control de los contratos de Operación Logística</t>
  </si>
  <si>
    <t xml:space="preserve">Fallas en la comunicación interna por errores en la interpretación de documentos y ordenes de servicio
Consumos no contemplados en el valor del contrato
Incumplimiento de los procedimientos de Logistica
Incumplimiento a las obligaciones contractuales
Incumplimiento a las normas 
</t>
  </si>
  <si>
    <t xml:space="preserve">Perdidas Económicas
Incumplimientos Contractuales
Incumplimiento de la promesa de venta
Reprocesos
Desgastes Administrativos
Desembolsos y anticipos no asegurados y/o no ejecutados
Afectacion del servicio
Retardo en los pagos percibidos
</t>
  </si>
  <si>
    <t>1. Matriz de codificacion de eventos 
2. Autorizacion del supervisor del contrato a cada evento realizado
3.  Registro riguroso en los formatos y matrices establecidas para cada contrato y en general de la operacion
4. Solicitud del CDP para cada evento
5. Firma de orden de servicio y factura</t>
  </si>
  <si>
    <t>1. Diligenciamiento de la matriz general y de contratos
2. Autorizacion de cada evento por parte del supervisor del contrato
3. Registro en las matrices por parte de los encargados
4. Asignacion de un consecutivo de presupuesto
5. Verificación y archivo de orden de servicio firmada</t>
  </si>
  <si>
    <t xml:space="preserve">1. Coordinacion Financiera
2. Coordinador Operativo
3. Area Financiera
4. Presupuesto
5. Area Financiera
</t>
  </si>
  <si>
    <t>1. Permanente
2. Permanente
3. Permanente
4. Permanente
5. Permanente</t>
  </si>
  <si>
    <t>PQR recibidas / Numero de eventos realizados</t>
  </si>
  <si>
    <t>Falta de liquidez financiera (flujo de caja) para desarrollar las actividades de la Sociedad</t>
  </si>
  <si>
    <t>No contar con anticipo de parte del cliente
Apalancamiento de parte de la Sociedad por necesidad de operar el evento</t>
  </si>
  <si>
    <t>Incumplimiento de las actividades y de las obligaciones contraídas
Incumplimiento con los aliados estratégicos que apoyan la prestación de los servicios (hoteles, agencias de viajes y demás proveedores de servicios)</t>
  </si>
  <si>
    <t>1. Verificar y controlar la ejecución presupuestal de los contratos</t>
  </si>
  <si>
    <t>1. Verificaciones de ejecución de cada uno de los contratos en cuanto los ingresos y  gastos</t>
  </si>
  <si>
    <t>1. Coordinador de Operación Logística</t>
  </si>
  <si>
    <t>1. Permanente</t>
  </si>
  <si>
    <t>No de acciones no desarrolladas por falta de presupuesto.</t>
  </si>
  <si>
    <t>Divulgación de información confidencial y/o uso indebido en el manejo de los expedientes (hojas de vida, archivos, documentos entrantes y salientes)</t>
  </si>
  <si>
    <t>Descuido de la información
Intereses Particulares
No seguimiento de los procedimientos</t>
  </si>
  <si>
    <t>Mal clima laboral
Filtre información errónea sobre situación o proceso
Proceso legal
Falsificación de documentos
Entorpecer procesos internos y externos
Procesos disciplinarios
Reprocesos
Demandas, tutelas y procesos legales adicionales</t>
  </si>
  <si>
    <t>1. Acceso a los archivadores y escritorios restringidos por llave
2. Toda documentación saliente debe contar con visto bueno de la jefatura y registro en bitácora
3. Divulgación de Código de Ética al ingreso y con tips periódicos</t>
  </si>
  <si>
    <t xml:space="preserve">1. Toda documentación debe reposar dentro de los archivadores y escritorios si no se está usando
2. Elaboración de certificación por sistema
3. Disponer en inducción, carteleras y correos información del Código de Ética
4. Verificacion de los correos emitidos por el personal de la Sociedad </t>
  </si>
  <si>
    <t>1. Jefe de Gestión Humana
2. Jefe de Gestión Humana
3. Jefe de Gestión Humana
4. Jefe de TICs</t>
  </si>
  <si>
    <t>1. Permanente
2. De acuerdo a solicitud
3. Al ingreso y cuatrimestral
4. Permanente</t>
  </si>
  <si>
    <t>No de casos de fuga de información</t>
  </si>
  <si>
    <t>Incumplimiento o error en la elaboración y/o entrega de los archivos de nómina para pago</t>
  </si>
  <si>
    <t>Rotación de Personal
Fallo de herramientas tecnológicas
Mal manejo presupuestal
Sobrecarga laboral</t>
  </si>
  <si>
    <t>Demanda, tutelas y derechos de petición
Afectación del clima  organizacional por inadecuadas comunicaciones
Reprocesos
Perdidas económicas
Pago de nomina a personal fallecido que no ha sido identificado</t>
  </si>
  <si>
    <t>1. Mantenimiento y actualización de software con parámetros de nómina establecidos y funcionales
2. Auditoria periódica y aleatoria de los procesos de nómina
3. Verificación aleatoria de los registros de nómina para pago</t>
  </si>
  <si>
    <t>1. Solicitar actualización y mantenimiento del software de acuerdo a las necesidades
2. Revisión de los archivos para pago de nómina durante o después de elaborados
3. Revisión aleatoria de los archivos elaborados contra los cálculos de nómina</t>
  </si>
  <si>
    <t>1. Jefe de Gestión Humana
2. Jefe de Control Interno
3. Jefe de Gestión Humana</t>
  </si>
  <si>
    <t>1. De acuerdo a necesidades
2. Trimestral
3. Mensual</t>
  </si>
  <si>
    <t>No de casos presentados con elaboración incorrecta del archivo para pago o pago errado</t>
  </si>
  <si>
    <t>Cultura organizacional, clima laboral y condiciones de trabajo no adecuados o acordes al mercado</t>
  </si>
  <si>
    <t>Claridad en la metodología de identificación de elementos que componen la cultura y el clima organizacional
Falta de personal calificado para gestar y/o administrar la cultura
Falta de presupuesto y liquidez
No planeación del direccionamiento de la cultura organizacional
Falta de medición y verificación del estado y desarrollo de la cultura
Abandono de los procesos de selección o  etapas tempranas de la vinculación por parte de los postulados
Falta de personal para elaboración y cumplimiento de los objetivos de las unidades
Incumplimiento del programa de salud ocupacional
Incumplimiento del plan de bienestar
Nombrar personal que no cumpla con los requisitos establecidos por el Manual de Funciones y/o vincular personal que no cumpla con los parámetros de conducta establecidos por la organización
Incumplimiento de objetivos
Método de evaluación de desempeño no acorde a las necesidades y a la estructura organizacional 
Entrenamiento de personal requerido no acorde a las necesidades 
Falta de disposición de recursos en tiempo
Falta de seguimiento a las competencias a desarrollar y necesidades en términos de cierre de brechas</t>
  </si>
  <si>
    <t>Incremento en la generación de inadecuados hábitos de comportamiento que afectan el clima y cultura
Detrimento del bienestar y las condiciones de trabajo
Potenciales situaciones de acoso laboral
Reprocesos
Incumplimiento de objetivos
Reducción en la calidad del trabajo
Aumento en la rotación de personal y/o disminución en el promedio de vida laboral
Afectación de la reputacional  en términos de condiciones laborales
Aumento índices de enfermedad laboral e incapacidad
Afectación en los resultados de las actividades de la entidad
Cometer errores
Sobrecarga laboral
Incremento de las brechas</t>
  </si>
  <si>
    <r>
      <t xml:space="preserve">1. Medición del clima y cultura organizacional 
</t>
    </r>
    <r>
      <rPr>
        <sz val="10"/>
        <color rgb="FFFF0000"/>
        <rFont val="Arial"/>
        <family val="2"/>
      </rPr>
      <t xml:space="preserve">
</t>
    </r>
    <r>
      <rPr>
        <sz val="10"/>
        <rFont val="Arial"/>
        <family val="2"/>
      </rPr>
      <t>2. Seguimiento a la ejecución del plan de bienestar
3. Seguimiento a la ejecución del plan de endomarketing
4. Seguimiento periódico de la ejecución del programa de seguridad y salud ocupacional
5. Aplicación del procedimiento selección y reclutamiento
6. Programa de Inducción 
7. Evaluación de personal
8. Uso de proceso de polígrafo
9. Evaluaciones psicotécnicas</t>
    </r>
  </si>
  <si>
    <t xml:space="preserve">1. Identificar en el informe de medición los aspectos de mayor relevancia para el mejoramiento continuo de la gestión humana y el bienestar
2. Revisión de la ejecución programadas de las actividades
3. Identificar en el informe de medición los aspectos de mayor relevancia para el mejoramiento continuo de la gestión humana y el bienestar
4 Verificación del estado de las recomendaciones dispuestas en el programa de SST
5. Ejecución de actividades contempladas dentro del procedimiento de selección
6. Asignación de temas de capacitación de acuerdo al rol
7. Revisión del cumplimiento de los objetivos del personal
8. Evaluación de los comportamientos del aspirante y/o del personal requerido
9. Evaluación técnica de las competencias del personal </t>
  </si>
  <si>
    <t>1. Jefe de Desarrollo Humano
2. Jefe de Desarrollo Humano
3. Jefe de Desarrollo Humano
4. Jefe de Desarrollo Humano / Gestor (a) de SST
5. Jefe de Desarrollo Humano
6. Jefe de Desarrollo Humano
7. Jefe de Desarrollo Humano
8. Jefe de Desarrollo Humano
9. Jefe de Desarrollo Humano</t>
  </si>
  <si>
    <t>1. Anual
2. Trimestral
3. Trimestral
4. Trimestral
5. De acuerdo a ingreso
6. De acuerdo a ingreso
7. Anual
8. De acuerdo a ingreso o según requerimiento
9. De acuerdo a ingreso</t>
  </si>
  <si>
    <t xml:space="preserve">Medición de acuerdo a la encuesta de clima organizacional
Índice de rotación de personal
</t>
  </si>
  <si>
    <t>Incumplimiento en la ejecución del contrato de prestación de servicios tercerizados</t>
  </si>
  <si>
    <t>Falta de control y seguimiento sobre los procesos de vinculación de la empresa prestadora del servicio
Falla en la comunicación o incumplimiento de las políticas de contratación de acuerdo a competencias y el perfil requerido
Falla en la formación del personal, de acuerdo a los lineamientos y necesidades de la organización
Inadecuada supervisión mensual del contrato a cargo del jefe de area</t>
  </si>
  <si>
    <t>Afectación negativa del clima y cultura organizacional
Potencial perdida económica
Reprocesos
Incumplimiento en la promesa de venta
Perdida de recursos en tiempo y dinero en entrenamiento
Sobrecostos por errores operativos
Afectación reputacional frente al cliente
Incumplimiento en el desarrollo del contrato 
Falta de personal para la prestación del servicio
Sobrecostos</t>
  </si>
  <si>
    <t>1. Formato control de costos del servicio
2. Parámetros de contratación establecidos dentro del contrato con el proveedor (competencias, perfil, roles, entre otros). 
3. Elaboracion de archivo historico de personal temporal con buenos resultados 
4. Auditoria del contrato de eventuales</t>
  </si>
  <si>
    <t xml:space="preserve">1. Reporte de cumplimiento (presentación, uso de elementos de protección personal, cumplimiento de la capacitación realizada, uniforme)
2. En la supervicion de costos mensual se verifica la ejecucuion de los turnos prestados
3. Revisión en campo de que las personas registradas correspondan a las que se encuentran en turno
4. Revisión aleatoria del procedimiento ejecutado en la contratación de personal eventual
</t>
  </si>
  <si>
    <t>1. Jefe del area responsable
2. Jefe del area responsable / Oficina de Gestión Humana
3. Jefe del area responsable
4. Líder de Proceso / Oficina de Gestión Humana</t>
  </si>
  <si>
    <t>1. Mensual
2. Mensual
3. Mensual
4. Mensual</t>
  </si>
  <si>
    <t>No. De casos de conducta inadecuada en la operación.</t>
  </si>
  <si>
    <t>MISIONAL</t>
  </si>
  <si>
    <t>Perdida o sustracción de dinero en efectivo o equivalencia en ambientes o instalaciones de la Sociedad</t>
  </si>
  <si>
    <t>Intereses particulares
Ocultamiento de errores
No seguimiento de procesos y procedimientos por parte de los responsables
Evasión intencionada de controles
Fallo de herramientas tecnológicas
Falla en los procesos de inducción del área y del proceso relacionado
Selección de personal no acorde al perfil requerido
Falta de seguimiento a la ejecución de actividades conforme al manual de procedimientos
Acceso indebido o no autorizado de las transacciones bancarias</t>
  </si>
  <si>
    <t>Perdida Económica
Desgaste administrativo (pólizas de seguro)
Reprocesos
Que las transacciones de dinero no estén registradas correctamente en el balance general
Investigaciones disciplinarias y penales
Responsabilidad Fiscal</t>
  </si>
  <si>
    <t>1. Realizar auditoria de ingresos y fondos fijos de las cajas de punto de venta y cajas menores diariamente
2.  Conciliación diaria consolidada mensualmente de la cuenta caja y bancos</t>
  </si>
  <si>
    <t xml:space="preserve">1. Auditoria de ingresos
2. Conciliación diaria de efectivo
</t>
  </si>
  <si>
    <t>1. Auditor de ingresos/Jefes de area
2. Tesorero</t>
  </si>
  <si>
    <t>1. Diario (excepción en fines de semana)
2. Diario (excepción en fines de semana)</t>
  </si>
  <si>
    <t>No. de casos presentados con faltantes</t>
  </si>
  <si>
    <t>GESTIÓN FINANCIERA</t>
  </si>
  <si>
    <t>Jefe financiero</t>
  </si>
  <si>
    <t>Que la información financiera y contable no cumpla con los principios de: Confiabilidad y Comparabilidad conforme a la realidad de los hechos economicos.</t>
  </si>
  <si>
    <t xml:space="preserve">Entrega de informacion de manera inoportuna e incompleta.                                                                                                                                      El no cumplimiento de las fechas de cierres.                  No  contar con personal necesario e idoneo deacuerdo al perfil financiero exigido.
El no cumplimiento unificado de los procesos, procedimientos y politicas establecidos.                                            </t>
  </si>
  <si>
    <t>Dictamen de revisoría fiscal con salvedades
Incumplimiento normas NIIF/COLGAP      Incumplimiento de responsabilidades fiscales y tributarias.                                                         Inexactitud entre los módulos y la contabilidad.</t>
  </si>
  <si>
    <t xml:space="preserve">1. Mantener las conciliaciones de manera permanente, acompañadas de la justificacion de las posibles partidas conciliatorias
2. Auditoría y seguimiento a los procesos por parte de la Revisoría Fiscal y la Oficina de Control Interno
3.Exigencia desde la administracion para el cumplimiento de los procesos, procedimientos y politicas establecidas sin exepcion alguna.                             4.Seguimiento periodico  a traves de indicadores de gestion.
</t>
  </si>
  <si>
    <t>1. Seguimiento en el cumplimiento  de las conciliaciones  periodicas y cierres contables.
2. Plan anual de auditorías de Revisoría Fiscal y Control Interno
3. Mantener los perfiles del personal actualizados.                                                                                                                 4.Capacitacion y actualizacion permanente al personal.</t>
  </si>
  <si>
    <t>1. Coordinadores responsables de las diferentes  areas del departamento y Contador.
2. Jefe Financiero, Contador y  responsable de la información</t>
  </si>
  <si>
    <t>1. Mensual
2,Trimestral                  
3.Anual</t>
  </si>
  <si>
    <t xml:space="preserve">1.Cantidad de facturas recibidas fuera de cierre.                           2.Cantidad de Notas Credito generadas.                                 3.Valor y numero de dias  de la cuenta maestra.                         4.Partidas conciliatorias por numero de dias.                          4.Variacion del costo frente a la generacion de ingreso medido de manera mensual teniendo como referencia el costo promedio que maneja la unidad.  </t>
  </si>
  <si>
    <t>Incremento de cuentas de difícil cobro</t>
  </si>
  <si>
    <t xml:space="preserve">Incumplimiento en los procedimientos de venta,resolucion de cartera  y estudio de credito estipulados. 
Contrato sin respaldo presupuestal
Falta de control en la ejecucion de los contratos frente al valor negociado
No radicacion y/o aceptacion de las facturas en los términos requeridos y/o negociados con los clientes
</t>
  </si>
  <si>
    <t>Afectación al flujo de caja 
Reprocesos
                                            Generacion de gastos adicionales para la contratacion de empresas externas para el recobro de cartera                       
                                                         Perdidas económicas por cartera no recuperada
Proceso disciplinario</t>
  </si>
  <si>
    <t>1,Seguimiento permanente al cumplimiento de la Resolucion, proceso y procedimiento de las cuentas x cobrar                                                                 
                                                                             2.  Verificación  de cupo de crédito de los clientes
3. Verificación y seguimiento de cuentas maestras de los clientes expuesto en comite.
4. Evaluación de clientes para boletín morosos del estado
                                                                   5.Seguimiento semanal al informe de cartera por edades, expuesto en comite.                                                                                     6.Seguimiento a la aceptacion de las facturas generadas electronicamente por los clientes, (unidad de negocio) y conciliacion (financiera).</t>
  </si>
  <si>
    <t xml:space="preserve">1. Cumplimiento integral de las condiciones requeridas en la resolucion de credito y cartera.
2. Socializacion semanal de cuentas maestras (comite de caja) y reuniones mensules para el control de cuentas maestras.   
3,Gestion de Cartera vía telefónica.
4,Reportar al area Juridica los posibles casos de cobro pre juridico.
5. Bloqueo de cupos de crédito por cartera vencida.
6. Alertas por verificación de superación de los parámetros vigentes en monto y temporalidad
</t>
  </si>
  <si>
    <t>1. Jefe de unidad de negocio.                                                                             2.Jefe de credito y cartera.
3. Comité de Cartera
4. Oficina Juridica y/o empresa externa de gestion de cobro.</t>
  </si>
  <si>
    <t>1. Permanente
2. Semanal
3. Mensual
4, Semestral</t>
  </si>
  <si>
    <t>1. Valor y % de cartera de difícil cobro                                    2. Indicador de gestion de recuperacion.                              3.Indicador estado procesos prejuridicos Vs. procesos juridicos.</t>
  </si>
  <si>
    <t>Vigencia de pólizas de Seguros vencidos o actividades no cubiertas</t>
  </si>
  <si>
    <t>Inicio extemporáneo de la invitación pública
Que nadie se presente a la invitación
Incumplimiento en el pago de la póliza</t>
  </si>
  <si>
    <t>Desprotección
Aumento del impacto de los  riesgos cubiertos
Responsabilidad civil y fiscal
Investigaciones disciplinarias y penales
Perdidas económicas
Incumplimiento en la oferta al cliente</t>
  </si>
  <si>
    <t>1. Verificación del pago correspondiente al contrato
2. Comunicación con el Broker</t>
  </si>
  <si>
    <t>1. Conciliación con proveedores
2. Estudio de mercado por parte del Broker</t>
  </si>
  <si>
    <t>Coordinador de Costos</t>
  </si>
  <si>
    <t>Anual</t>
  </si>
  <si>
    <t>No de pólizas que no tuvieron cobertura por encontrarse vencidas.
Días de no cobertura</t>
  </si>
  <si>
    <t>Entrega y radicacion de la facturación de proveedores y acreedores con inexactitudes y/o fuera del periodo de la realizacion del hecho economico, .</t>
  </si>
  <si>
    <t xml:space="preserve">Radicacion y/o emision de la factura en el periodo no correspondiente al hecho economico
La no entrega de facturacion al area financiera por parte de las unidades de la facturacion emitida por el proveedor.
Incumplimiento del proceso,procedimiento y politicas establecidas.                                                                                                                                                                                                                                                                                           Errores en la liquidación de la factura
Sobrecarga laboral
</t>
  </si>
  <si>
    <t>Desviacion del costo real de la unidad.
Generacion de informacion contable no acorde a la realidad de los hechos economicos del periodo.
Diferencia en los saldos de  inventarios.
Perdida de documentos que generan reprocesos a nivel interno .</t>
  </si>
  <si>
    <t>1. Conciliacion permante con proveedores
2. Realizar verificacion integral del costo enviado semanal y mensualmente antes de la aprobacion por la unidad de negocio.
3.Verificar el costo Vs. el inventario.
4. Planilla de control de verificación de facturación repetida en Cuentas por Pagar, alimentada según se obtienen los archivos planos para cargar al sistema contable
5. Realizar verificacion del costo frente a la ejecucion de los contratos.</t>
  </si>
  <si>
    <t xml:space="preserve">1. Revisar la coincidencia del número de factura en el mes
2. Verificación de la facturación cargada en Novasoft vs My Inventori.
3. Realizacion de la correcta conciliación.
4. Desarrollo herramienta maestros de contratos(informes) para un operación logistica.                                 5. Aprobacion costos generados por cada unidad de negocio antes del cierre mensual.                                      </t>
  </si>
  <si>
    <t>1. Coordinador de Costos
2. Coordinados de CxP
3.Unidades de negocio</t>
  </si>
  <si>
    <t>1. Permanente(semanal mensual)
2. Trimestral                     3.Anual</t>
  </si>
  <si>
    <t xml:space="preserve">1.Valor registrado en gasto de ejercicios anteriores.                    2.Costo Vs saldos de inventarios                                   3.Variacion costo periodico frente al costo promedio de la unidad.                                          4.Numero de facturas y valor regitradas, no correspondientes al periodo de la generacion del hecho economico                         </t>
  </si>
  <si>
    <t>No pago de la facturación  dentro de los tiempos establecidos</t>
  </si>
  <si>
    <r>
      <t xml:space="preserve">Incumplimiento en los procedimientos y controles establecidos                                                                       Facturacion ligada a condiciones contractuales no cumplidas.                                                                          Flujo de caja negativo
Radicaciones fuera de fechas de cierre. 
</t>
    </r>
    <r>
      <rPr>
        <b/>
        <sz val="10"/>
        <rFont val="Arial"/>
        <family val="2"/>
      </rPr>
      <t>Radicacion factura sin los documentos soporte</t>
    </r>
  </si>
  <si>
    <t xml:space="preserve">
Bloqueo de proveedores
Desabastecimiento en productos y/o servicios
Procesos Legales</t>
  </si>
  <si>
    <t>1.Socializacion a los proveedores y contratistas del listado de los documentos soporte anexos a la  factura                                                       2.Informe presentado a comite
2. Circularización con proveedores    3. Cumplimiento de los acuerdos comerciales                                           4.Monitoreo permanente a las edades de cuentas por pagar</t>
  </si>
  <si>
    <t>1. Conciliacion  periodica de saldos por proveedor frente a las cuentas por pagar
2. Programacion quincenal de pagos a proveedores                                         3 Remitir soporte de pago                    4Cumplimiento de las negociaciones</t>
  </si>
  <si>
    <t>1. Asistente de Cuentas por Pagar
2. Tesoreria                               3.Jefatura Financiera</t>
  </si>
  <si>
    <t>1. Quincenal
2. Trimestral                           3.Anual</t>
  </si>
  <si>
    <t>Rotacion de proveedores</t>
  </si>
  <si>
    <t xml:space="preserve">Causación y pago doble de la facturación </t>
  </si>
  <si>
    <t xml:space="preserve">Radicacion duplicada de facturas
Emision anticipo y factura bajo una misma orden de servicio
Errores humanos                                                              Solicitud de pagos inmediatos sin dar cumplimiento al proceso contable.                               El no cumplimiento de los procesos y  procedimientos               </t>
  </si>
  <si>
    <t>Perdidas económicas
Reprocesos operacionales y Administrativos
Generacion de pagos dobles                      Afectacion del flujo de caja</t>
  </si>
  <si>
    <t>1. Verificación del presupuesto contra el sistema 
2. Conciliacion con proveedores
3. Revision y verificación del físico contra el sistema
4. Generacion alerta en el sistema sobre la aplicación y cruce de anticipos.                                                5.Grantizar que no se emiten pagos si la previa causacion.                         6.No realizar el proceso de causacion sin tener la completitud de los soportes requeridos.</t>
  </si>
  <si>
    <t>1. Revisión del valor de la obligacion contra la disponibilidad presupuestal
2. Generación automática de alerta del sistema
3. Mantener la causacion de las obligaciones y los correspondientes egresos al dia.
4. Mantener las conciliaciones al día. 5.Velar por el cumplimiento de los tiempos dados para la legalizacion de auticipos.</t>
  </si>
  <si>
    <t>1. Coordinación de presupuesto
2. Coordinador de Cuentas por Pagar.
3. Asistente de compras
4. Tesoreria</t>
  </si>
  <si>
    <t>Permanente</t>
  </si>
  <si>
    <t>1.Numero de casos por pago doble.                                            2. Valor desembolsado por pagos dobles.                             3.Indicador de gestion de cumplimiento en la legalizacion de anticipos.</t>
  </si>
  <si>
    <t>Aplicación no adecuada de la liquidacion de impuestos en el proceso de facturacion.</t>
  </si>
  <si>
    <t>Falta de documentación en el momento de facturar
Cambio en la reserva y no modificación
Incumplimiento en la aplicacion del Decreto de exención de impuestos
Perdida de documentos 
Desconocimiento del procedimiento 
Aumento en la rotacion de personal</t>
  </si>
  <si>
    <t>Sanciones de parte de los entes tributarios
Perdidas económicas
Generacion de Reprocesos a nivel operativo y a nivel administrativo             Generacion  de informes contables que no cuentan los principios basicos  de la informacion financiera. Incremento en la generacion de notas credito</t>
  </si>
  <si>
    <t>1. Revisión de documentos según los procedimientos establecidos.      2.Conciliacion de las facturas físicas en cierre del movimiento diario y al día posterior.                                          3.Aplicacion integral de los manuales de procedimientos.           4,Seguimiento y aplicacion de controles por parte del contralor o su equivalente en la unidad.</t>
  </si>
  <si>
    <t>1. Dar cumplimiento a la realizacion de la conciliacion diaria desde la auditoria de ingresos. 
2,Verificacion y revisión de las tarifas fiscales aplicadas  a cada operación 3.Velar porque los ingresos tengan la correcta aplicación de impuestos.  4</t>
  </si>
  <si>
    <t>1. Jefe de Recepcion, Contralor ó su equivalente en cada una de las unidades, Auditor de Ingresos y Contador.</t>
  </si>
  <si>
    <t>Diario-Mensual</t>
  </si>
  <si>
    <t>Indicador de generacion de notas credito sobre ingresos no facturados.                              Indicador generacion Ingresos exentos y excluidos.  Indicador de gestion y eficiencia en la creacion de perfiles.</t>
  </si>
  <si>
    <t>Producto o servicio recibido en estado no conforme y/o incumpliendo la normatividad aplicable para su contratación</t>
  </si>
  <si>
    <t>Falta de la caracterización del producto
Incumplimiento en la oferta del proveedor
Intereses particulares
Dadivas
Incumplimiento de la resolución vigente
Incumplimiento de los procesos de evaluación y reevaluación
Adquisiciones fuera de horario
Proveedores presentan bloqueo a la Sociedad Tequendama</t>
  </si>
  <si>
    <t>Sobrecosto
Afectación del relacionamiento con el proveedor
Perdidas Económicas
Reprocesos
Incumplimiento en la oferta de valor al cliente
Perdida del Cliente</t>
  </si>
  <si>
    <t>1. Procedimiento de selección, evaluación y reevaluación de proveedores por grupo interdisciplinario
2. Caracterización de los productos y servicios a adquirir
3. Auditorias y revisiones aleatorias de parte de los entes de Control Interno
4. Supervisión de contrato</t>
  </si>
  <si>
    <t>1. Realizar cronograma de evaluación y reevaluación de proveedores de alto impacto de acuerdo a los requerimientos y criterios establecidos.
2. Verificar el pedido de acuerdo a lo solicitado
3. Revisión de los controles, documentos y resultado de los procesos
4. Realizar informe periódico de cumplimiento del contrato. Acta inicial, Acta parcial, Acta final en el desarrollo del contrato</t>
  </si>
  <si>
    <t xml:space="preserve">1. Coordinador de Contratación y Compras.
2. Responsable de cada centro de costo
3. Control Interno
4. Supervisor del contrato </t>
  </si>
  <si>
    <t>1. Permanente
2. Permanente
3. Mensual
4. De acuerdo al contrato</t>
  </si>
  <si>
    <t>No. de quejas presentadas por la calidad de los productos</t>
  </si>
  <si>
    <t>Incumplimiento en el objeto del contrato (obra, suministro, prestación de servicios), así como en el proceso y documentación requerida en el desarrollo y cumplimiento legal del mismo</t>
  </si>
  <si>
    <t>Incapacidad financiera para cumplimiento del objeto del contrato por parte del contratista
Incapacidad Operativa y Administrativa para el cumplimiento del contrato por parte del contratista
Incapacidad Técnica para el desarrollo del objeto del contrato por parte del contratista
Incapacidad Jurídica para el desarrollo del objeto del contrato por parte del contratista
Mala seleccion del contratista</t>
  </si>
  <si>
    <t>Incumplimiento en la oferta de valor al cliente
Reprocesos operacionales
Sobrecostos
Investigaciones Penales y Disciplinarias
Detrimento Patrimonial 
Ejecución clausulas sancionatorias
Ejecución de pólizas</t>
  </si>
  <si>
    <t>1. Evaluación Financiera
2. Evaluación Jurídica
3. Evaluación Técnica
4. Evaluación Administrativa
5. Evaluación Económica 
6. Supervisión del contrato</t>
  </si>
  <si>
    <t>1. Evaluación de indicadores financieros en razón a la capacidad del contratista para desarrollar el objeto 
2. Revisión del cumplimiento legal acorde al objeto del contrato
3. Revisión del cumplimiento de la propuesta contra del contratista los requerimientos
4. Revisión de la capacidad logística y operativa de desarrollar el objeto por parte del contratista 
5. Evaluación de la propuesta económica de acuerdo al presupuesto establecido
6. Informe de supervisión periódico del contrato</t>
  </si>
  <si>
    <t>1. Jefe Financiero
2. Asesor Juridico
3. Experto técnico o Delegado para Contratar, Jefe de Contratación y Compras
4. Jefe de Planeación
5. Delegado para Contratar
6. Supervisor del Contrato</t>
  </si>
  <si>
    <t xml:space="preserve">1-5. Durante la etapa Precontractual y Contractual
6. Durante la etapa Contractual </t>
  </si>
  <si>
    <t>No de contratos incumplidos.</t>
  </si>
  <si>
    <t>No se han evidenciados casos de contratos que presenten incumplimientos de clausulas</t>
  </si>
  <si>
    <t>Facility Manager</t>
  </si>
  <si>
    <t>Perdida inesperada del suministro de servicios públicos y privados (TV, internet y telefonia) en las instalaciones operadas por la Sociedad</t>
  </si>
  <si>
    <t xml:space="preserve">Daño de las tuberías por obras civiles exteriores
Deterioro en del uso de la tubería
Atentados al proveedor o gasoducto principal de suministro 
Daño de la red mayor de agua por obras civiles exteriores
Deterioro u obsolescencia de la tubería interna
Daño en la red del proveedor de servicios de internet, television y telefonia. </t>
  </si>
  <si>
    <t>Detención de la actividad operativa y administrativa
Represamiento de las actividades administrativas y operativas
Reprocesos
Desgaste Administrativo
Incumplimiento de la promesa de venta
Perdida de clientes
Afectación reputacional</t>
  </si>
  <si>
    <t>1. Priorización y actualización del plan de inversión de infraestructura
2. Contratos de mantenimiento preventivo
3. Cronograma de mantenimiento de equipos y redes</t>
  </si>
  <si>
    <t>1. Actualizar el plan de inversión de acuerdo a los requerimientos de los componentes obsoletos identificados
2. Seguimiento al cronograma de mantenimiento preventivo
3. Seguimiento al cronograna de Mantenimiento de redes y equipos</t>
  </si>
  <si>
    <t>1. Facility Manager
2. Facility Manager / Jefe de TIC's
3. Facility Manager / Jefe de TIC's</t>
  </si>
  <si>
    <t>1. Anual
2. De acuerdo al cronograma
3. De acuerdo al cronograma</t>
  </si>
  <si>
    <t>Hallazgos realizados en las encuestas de satisfaccion</t>
  </si>
  <si>
    <t>Retraso de las actividades de mantenimiento  preventivo y acciones requeridas en mantenimiento correctivo</t>
  </si>
  <si>
    <t>Asignar el presupuesto para la contratación de personal requerido para ejecutar las actividades de mantenimiento
Rigidez de la normatividad aplicable a los procesos de adquisición de materiales y suministros requeridos para la ejecución de actividades de mantenimiento correctivo y preventivo
Falta de presupuesto para adquisición de materiales, suministros y servicios de mantenimiento requeridos
Antiguedad del edificio</t>
  </si>
  <si>
    <t>Incumplimiento del plan de mantenimiento preventivo
Reprocesos
Desgaste administrativo
Afectación reputacional</t>
  </si>
  <si>
    <t>1. Cronograma de mantenimiento preventivo de plantas y equipos</t>
  </si>
  <si>
    <t>Seguimiento al cronograma de mantenimiento preventivo de planta y equipos</t>
  </si>
  <si>
    <t xml:space="preserve">Informe de Mantenimiento </t>
  </si>
  <si>
    <t>Gestión de soporte</t>
  </si>
  <si>
    <t>GESTIÓN DE TECNOLOGIAS DELA INFORMACION Y COMUNICACIONES</t>
  </si>
  <si>
    <t>Jefe TIC's</t>
  </si>
  <si>
    <t>Perdida, robo, daño y/o modificación sin autorización de la integridad de la información de la compañía</t>
  </si>
  <si>
    <t>* Malware (virus, espías, troyanos, entre otros)  en equipos y/o en red.
* Instalación de software no autorizado que afecte a la compañía
* Falta de presupuesto para la adquisición de licencias de firewall y/o antivirus (nivel requerido)
* Falta de presupuesto para el desarrollo del sistema de seguridad (anillos de seguridad)
* Avances en técnicas de desarrollo de malware
* Desconocimiento de la nuevas técnicas y tecnologías
Falla operativa de actualización de software (FIREWALL)
Incumplimiento de las políticas de seguridad de la información (acceso de otro usuario a los permisos de administración - compartir contraseñas)
Ataques externos o internos (hackers)
Obsolescencia del software y hardware
No se cuenta con sistema para el seguimiento de la información crítica
Disminución de las actividades de divulgación relacionados a Seguridad de la Información
Daño o perdida de equipos (Servidores, SAN, equipos de computo, equipos portátiles)
Falta de seguimiento a la ejecución de los programas de mantenimiento preventivo y correctivo
Ambiente (condiciones de infraestructura) no acordes al manejo de herramientas tecnológicas
Falta de capacitación</t>
  </si>
  <si>
    <t>Pérdidas Económicas por daño, perdida de hardware
Multas, litigios y procesos legales
Pérdida  y/o daño de Información confidencial
Pérdida de la privacidad e integridad de la información
Investigaciones disciplinarias
Incumplimiento de ley
Falta de seguimiento a los logs (bitácora de ataques)
Suplantaciones
Reprocesos
Desgaste Administrativo
Tiempo muerto por lapso de restablecimiento de servicios e información
Perdida Total de la informacion de la Sociedad</t>
  </si>
  <si>
    <t>1. Actualización periódica de antivirus, firewall
2. Administración de permisos de usuario
3. Ejecución de actividades de vigilancia tecnológica
4. Divulgación de buenas prácticas de seguridad de la información y uso de herramientas tecnológicas
5. Clausula de contrato de trabajo referente a la administración de instalación de software
6. Back Up automático
7. Desarrollo (creación) del Plan de Seguridad de la Información
8. Seguimiento a la ejecución del cronograma de mantenimiento preventivo y correctivo de equipos
9. Capacitación e inducción al personal nuevo, en el manejo de herramientas tecnológicas</t>
  </si>
  <si>
    <t>1. Renovar las licencias de acuerdo a los lineamientos del proveedor o las necesidades de la compañía. Verificación de la instalación del software en las estaciones de trabajo
2. La instalación de cualquier software se realiza únicamente por el administrador. Bloqueo de permisos de acceso a internet, uso de wifi, USB's, según criticidad de información y rol solicitado por Jefe de Departamento
3. Revisión de avances en técnicas y nuevas tecnologías emergentes que puedan ser de uso a favor o en contra de la Sociedad
4. Capacitaciones, formaciones, tips, correos electrónicos
5. Firma del trabajador aceptando la condición de no instalación de software sin la debida autorización
6. Resguardo de información en SAN local con replica en SAN remota en agencia logística. Back Up de información en la nube [Simphony, Nómina (OPS), Registro de Acceso (ADCEDA), Pruebas Psicotécnicas, Sistema de Gestión Documental, Correo (Gmail, drive, calendario) ]
7. Generación de políticas, mecanismos y elementos que integren la gestión de la seguridad de la información
8. Revisión del estado y ajuste de los equipos de impresión por el proveedor. Revisión del estado y ajuste de los puntos de acceso a internet por el proveedor. Revisión del estado y ajuste de los POS (puntos de servicio) por el proveedor. Revisión del estado y ajuste de las UPS (baterías de equipos) por el proveedor 
Revisión del estado y ajuste de los equipos (servidores, SAN, equipos de computo, equipos portátiles, cableado estructurado, red telefónica interna) 
9. Capacitar al personal de acuerdo a la herramienta que debe manejar</t>
  </si>
  <si>
    <t xml:space="preserve">1. Jefe de TIC's
2. Jefe de TIC's
3. Jefe de TIC's
4. Oficial de Seguridad de la Información / Jefe de TIC's
5. Oficina de Gestión Humana
6. Jefe de TIC's
7. Oficial de Seguridad de la Información / Jefe de TIC's
8. Jefe de TIC's
9. Líder de proceso 
Jefe de TIC's </t>
  </si>
  <si>
    <t>1. De acuerdo a proveedor. Verificación Bimensual
2. De acuerdo a solicitud
3. Quincenal
4. Mensual
5. Al ingreso
6. Diario
7. De acuerdo a la generación del plan
8. Mensual. Mensual. Según demanda. Bianual. Según demanda
9. Al ingreso</t>
  </si>
  <si>
    <t>No de casos en los cuales se presenta perdida o daño de información</t>
  </si>
  <si>
    <t>Desactualización de la infraestructura tecnológica en hardware y software</t>
  </si>
  <si>
    <t>Falta de presupuesto para la actualización, renovación, soporte, mantenimiento y mejoramiento de la infraestructura
Falla en la identificación de métodos para la identificación de técnicas y tecnologías emergentes (vigilancia tecnológica)
Falta de verificación periódica del estado de obsolescencia o necesidad de actualización
Falta o falla en la planeación en la actualización de la infraestructura
Falta de seguimiento a los proveedores</t>
  </si>
  <si>
    <t>Incumplimiento de la promesa de venta
Inoportunidad en la toma de decisiones
Reprocesos
Afectación reputacional
Incremento de las reclamaciones
Desgaste Administrativo
Desventaja competitiva de mercado
Perdida de clientes
Cuellos de botella</t>
  </si>
  <si>
    <t>1. Ejecución de actividades de vigilancia tecnológica
2. Priorización y actualización plan de inversión de tecnología
3. Informe periódico de los requerimientos de inversión 
4. Reevaluación de los proveedores (aspecto tecnológico)</t>
  </si>
  <si>
    <t xml:space="preserve">
1. Revisión de avances en técnicas y nuevas tecnologías emergentes que puedan ser de uso a favor o en contra de la Sociedad
2. Definición de las necesidades de inversión de mayor prioridad e inclusión en el plan de inversión de acuerdo a los requerimientos
3. Reporte a Gerencia de los requerimientos de actualización en términos de software y hardware
4. Evaluación técnica de la infraestructura tecnológica de los proveedores de acuerdo a lo requerimiento de contratación y compras</t>
  </si>
  <si>
    <t>1. Jefe de TIC's 
2. Jefe de TIC's
3. Jefe de TIC's
4. Jefe de TIC's - Jefe de Contratación y Compras</t>
  </si>
  <si>
    <t>1. Semanal
2. Anual
3. Anual
4. Anual (trimestral según requerimiento)</t>
  </si>
  <si>
    <t>No de casos identificados en los que se incurre en perdida del servicio por obsolecensia del hardware y/o software</t>
  </si>
  <si>
    <t>Uso inadecuado o desuso de las herramientas tecnológicas de la Sociedad</t>
  </si>
  <si>
    <t>Falla en el fomento de la cultura y gestión del cambio
Falta de capacitación en el uso de herramientas
Falta de compromiso para la actualización del contenido de las herramientas</t>
  </si>
  <si>
    <t xml:space="preserve">Detrimento patrimonial
Falta de información para la toma de decisiones
Perdidas económicas
Desgaste administrativo
Reproceso
Incremento de las brechas </t>
  </si>
  <si>
    <r>
      <t xml:space="preserve">Monitoreo de la pagina web.
</t>
    </r>
    <r>
      <rPr>
        <sz val="10"/>
        <color theme="4" tint="-0.249977111117893"/>
        <rFont val="Arial"/>
        <family val="2"/>
      </rPr>
      <t xml:space="preserve">Capacitación del personal en el uso adecuado de las herramientas  </t>
    </r>
  </si>
  <si>
    <t>Revision y actualizacion periodica de los contenidos de la Web de la Sociedad
Brindar capacitaciones en el uso adecuado de las herramientas tecnologicas con las que cuenta la Sociedad de acuerdo a solicitud de las areas</t>
  </si>
  <si>
    <t>Jefe y asistente de Informática</t>
  </si>
  <si>
    <t>% de gestion de uso de los canales web y aplicativos de la Sociedad</t>
  </si>
  <si>
    <t>GESTIÓN DOCUMENTAL</t>
  </si>
  <si>
    <t>Jefe de gestión documental</t>
  </si>
  <si>
    <t xml:space="preserve">Incumplimiento de los terminos de Ley frente a las solicitutes, perdida de la trazabilidad de la informacion o perdida de la memoria institucional por el inadecuado manejo de la documentacion y correspondencia. </t>
  </si>
  <si>
    <t>Traspapelar el documento 
Falta de claridad en la identificación del destinatario responsable de las comunicaciones internas 
Falta de personal, alta rotación y/o incremento inesperado de la operatividad
Falta de conciencia y formación en sobre la normatividad aplicable a las comunicaciones internas
Incumplimiento de los horarios establecidos para la radicación</t>
  </si>
  <si>
    <t>Perdidas económicas
Sanciones y multas
Desgaste administrativo
Reprocesos 
Investigaciones disciplinarias y penales</t>
  </si>
  <si>
    <t>1. Priorización de la documentación entrante y saliente
2. Entrega de documentación mismo día (radicado antes de las 4:30)
3. Documentación urgente (derechos de petición, tutelas, demandas, citaciones, entre otros) con entrega inmediata
4. Divulgación de los horarios y priorización de la documentación
5. Capacitación de personal entrante</t>
  </si>
  <si>
    <t>1. Clasificación de correspondencia por orden de importancia.
2. Entrega inmediata (mismo día) de la correspondencia
3. Notificaciones inmediatas si no se encuentra el responsable
Copia a Gerencia Responsable 
4. Socializar los horarios de atención y procedimientos en la inducción
5. Capacitación al ingreso de personal  en tema de archivo y sistema de gestión documental</t>
  </si>
  <si>
    <t>Jefe de Gestión Documental</t>
  </si>
  <si>
    <t>Comparativa promedio de las estadisticas trimestrales del sistema con la vigencia anterior para dectectar anomalias.
Informe trimestral de PQRs sin respuesta o trazabilidad</t>
  </si>
  <si>
    <t>Manejo del archivo sin cumplir las normatividad  establecida por la ley 594 del 2000.</t>
  </si>
  <si>
    <t>Desconocimiento de la ley de archivos y/o normatividad vigente de parte de los funcionarios
Falta de personal idoneo para el manejo de archivos de gestión y central 
Falta de presupuesto para conservación y contratación de personal especializado
Falla en el direccionamiento de la cultura archivística
Reactividad al cambio por parte de los colaboradores de la Sociedad
Falta de interese y de participacion en las capacitaciones y procesos de Gestion Documental</t>
  </si>
  <si>
    <t>Sanciones 
Perdida de  la información e historia de la compañía
Inadecuada clasificación de la documentación
Perdida de trazabilidad de la documentación 
Investigaciones administrativas, penales, disciplinarias y fiscales 
Desgaste administrativo
Reprocesos
Inefectividad de los procesos de Gestion Documental</t>
  </si>
  <si>
    <t>1. Aplicacion del FUID y las TRD
2. Seguimiento a los planes y programas  descritos en la ley general de archivos
3. Adaptar el sistema integrado de conservacion para mejorar las condiciones de almacenamiento de los archivos tanto de gestion como del Fondo Acumulado y archivo central
4, Verificacion y toma de evidencias al manejo, cuidado y conservacion de los documentos en los archivos de gestion
5. Divulgación de información relacionada a las buenas practicas de manejo de archivo</t>
  </si>
  <si>
    <t>1. Realizar visitas de control y seguimiento que permitan identificar la aplicacion del FUID a los archivos de gestion
2. Divulgar y capacitar a todos colaboradores de la Sociedad en el uso de los diferentes planes y programas de Gestion Documental
3. Diagnostico y seguimiento al SIC
4. Inspecciones aleatorias de seguimiento y revisión en los archivos de gestión a todas las dependencias de la Sociedad 
5. Aplicacion de pruebas de conocimientos y toma de evidencias relacionadas con el uso de formas y formatos de Gestion Documental</t>
  </si>
  <si>
    <t xml:space="preserve">Jefe Gestión Documental </t>
  </si>
  <si>
    <t>1. Permanente
2. Permanente
3. Anual
4. Semestral
5. De acuerdo al cronograma de Capacitaciones</t>
  </si>
  <si>
    <t>Informe de resultados y hallazgos que se presenten en las auditorias e inspecciones aleatorias</t>
  </si>
  <si>
    <t>Perdida o daño de la información y documentación fisica</t>
  </si>
  <si>
    <t>Falta de formación del personal en relación a la gestión documental
Fallas de las herramientas tecnológicas y perdida de documentos electrónicos a falta de soporte 
Incumplimiento en los procedimientos de gestión documental.
Incumplimiento en la normatividad aplicable a la conservación (condiciones de infraestructura no acordes)
No asignación de permisos en el sistema de acuerdo al rol que desempeña
Catastrofe natural o provodacada en el Fondo Acumulado.</t>
  </si>
  <si>
    <t>Reprocesos
Deficiencia en el servicio prestado de gestión documental
Sanciones
Perdida de la memoria institucional 
Perdidas económicas 
Robo de documentación del archivo central
Perdida de la memoria Institucional
Imposibilidad de consulta y acceso a la informacion</t>
  </si>
  <si>
    <t>1. Actualizacion del sistema y estandares documentales de acuerdo al Proyecto de Gestion Documental en el marco del Proyecto de Inversion</t>
  </si>
  <si>
    <t>1. Ejecucion por fases de acuerdo a la priorizacion de actividades y metas.</t>
  </si>
  <si>
    <t>Informe de supervicion del Contrato</t>
  </si>
  <si>
    <t>SISTEMAS INTEGRADOS DE GESTION</t>
  </si>
  <si>
    <t>Coordinador Sistemas Integrados de Gestion</t>
  </si>
  <si>
    <t xml:space="preserve">Emergencias ambientales (fugas de gas, derrames de productos químicos, combustibles, inundaciones) </t>
  </si>
  <si>
    <r>
      <t xml:space="preserve">Fallas en equipos, en mangueras, descuido del personal. 
Ataques terroristas, saboteo, etc.
</t>
    </r>
    <r>
      <rPr>
        <sz val="10"/>
        <color rgb="FFFF0000"/>
        <rFont val="Arial"/>
        <family val="2"/>
      </rPr>
      <t>Afectaciones por fuerza mayor o cambios en el entorno</t>
    </r>
  </si>
  <si>
    <t>1. Perdidas humanas
2. Contaminación del suelo
3. Contaminación del aire
4. Contaminación del agua
5. Afectaciones de la infraestructura
6. Deterioro de la imagen corporativa.</t>
  </si>
  <si>
    <t>1. Identificación de aspectos e impactos ambientales.
2. Control operacional y capacitación en atención de emergencias ambientales.
3. Plan de emergencias y contingencias
4. Desarrollo de simulacros</t>
  </si>
  <si>
    <t>1. Realizar control operacional
2. Ejecutar simulacros.
3. Ejecución de los Programas Ambientales Solidarios de cada vigencia y los seguimientos cuatrimestrales.</t>
  </si>
  <si>
    <t>Coordinador Sistemas Integrados de Gestion
Coordinador de inocuidad
Jefes de Departamento</t>
  </si>
  <si>
    <t>Diario</t>
  </si>
  <si>
    <t xml:space="preserve">No. De sucesos con emergencias ambientales </t>
  </si>
  <si>
    <t>Inconsistencias con la Facturacion Electronica</t>
  </si>
  <si>
    <t>Diligenciamiento errado en Sistema Facturacion
Perdida de control y seguimiento de la Facturacion
Rotacion del personal de Recepcion y falta de capacitacion a los mismos
Falta de seguimiento de la plataforma de Facturacion Electronica por parte de los responsables de cada unidad.</t>
  </si>
  <si>
    <t>Sanciones de los entes Tributarios y de Control
Reprocesos administrativos y operativos
Costo por la generacion de las notas y la nueva factura 
Afectacion en  la Rotacion de Cartera</t>
  </si>
  <si>
    <t>1.Velar porque se aplique el procedimiento completo de facturacion electronica por parte de contralor o quien haga sus veces.     2.Conciliacion obligatoria de facturacion con los clientes
3. Revision Integral  de facturas en la plataforma.                                                4.Supervision y seguimiento por la auditoria de ingresos para que se cumplan los procedimientos en la F.E.</t>
  </si>
  <si>
    <t>1. Revision de la facturacion del dia anterior por parte del responsable de la unidad.
2. Revision de las facturas en el sistema de facturacion por parte del Auditor de Ingresos.                               3. Generacion del reporte del estado de la facturacion electronica.                4. Solicitud estado cuenta clientes</t>
  </si>
  <si>
    <t>Contralor                    Responsable de la facturacion en la unidad  Auditor de Ingresos                  Coordinador de cartera</t>
  </si>
  <si>
    <t>1. Diario
2.Mensual</t>
  </si>
  <si>
    <t xml:space="preserve">Indicador de No. De casos de facturacion exitosa Vs. Los demas estados de la facturacion.                                   Indicador en los tiempos de cambio de estado de la 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</si>
</sst>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sz val="10"/>
      <color rgb="FF000000"/>
      <name val="Arial"/>
      <family val="2"/>
    </font>
    <font>
      <sz val="10"/>
      <name val="Arial"/>
      <family val="2"/>
    </font>
    <font>
      <sz val="10"/>
      <color theme="0"/>
      <name val="Arial"/>
      <family val="2"/>
    </font>
    <font>
      <b/>
      <sz val="10"/>
      <name val="Arial"/>
      <family val="2"/>
    </font>
    <font>
      <sz val="10"/>
      <color rgb="FFFFFFFF"/>
      <name val="Arial"/>
      <family val="2"/>
    </font>
    <font>
      <sz val="10"/>
      <color rgb="FF000080"/>
      <name val="Arial"/>
      <family val="2"/>
    </font>
    <font>
      <b/>
      <sz val="10"/>
      <color rgb="FFFFFFFF"/>
      <name val="Arial"/>
      <family val="2"/>
    </font>
    <font>
      <sz val="10"/>
      <color rgb="FFFF0000"/>
      <name val="Arial"/>
      <family val="2"/>
    </font>
    <font>
      <sz val="11"/>
      <name val="Arial"/>
      <family val="2"/>
    </font>
    <font>
      <sz val="10"/>
      <color theme="1" tint="0.499984740745262"/>
      <name val="Arial"/>
      <family val="2"/>
    </font>
    <font>
      <sz val="10"/>
      <color rgb="FF548DD4"/>
      <name val="Arial"/>
      <family val="2"/>
    </font>
    <font>
      <sz val="10"/>
      <color theme="4" tint="-0.249977111117893"/>
      <name val="Arial"/>
      <family val="2"/>
    </font>
  </fonts>
  <fills count="11">
    <fill>
      <patternFill patternType="none"/>
    </fill>
    <fill>
      <patternFill patternType="gray125"/>
    </fill>
    <fill>
      <patternFill patternType="solid">
        <fgColor theme="1" tint="0.499984740745262"/>
        <bgColor indexed="64"/>
      </patternFill>
    </fill>
    <fill>
      <patternFill patternType="solid">
        <fgColor rgb="FFC00000"/>
        <bgColor indexed="64"/>
      </patternFill>
    </fill>
    <fill>
      <patternFill patternType="solid">
        <fgColor theme="2" tint="-0.749992370372631"/>
        <bgColor rgb="FF993300"/>
      </patternFill>
    </fill>
    <fill>
      <patternFill patternType="solid">
        <fgColor rgb="FF262626"/>
        <bgColor rgb="FF262626"/>
      </patternFill>
    </fill>
    <fill>
      <patternFill patternType="solid">
        <fgColor rgb="FF993300"/>
        <bgColor rgb="FF993300"/>
      </patternFill>
    </fill>
    <fill>
      <patternFill patternType="solid">
        <fgColor rgb="FFFFFFFF"/>
        <bgColor rgb="FFFFFFFF"/>
      </patternFill>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diagonal/>
    </border>
  </borders>
  <cellStyleXfs count="2">
    <xf numFmtId="0" fontId="0" fillId="0" borderId="0"/>
    <xf numFmtId="0" fontId="1" fillId="0" borderId="0"/>
  </cellStyleXfs>
  <cellXfs count="70">
    <xf numFmtId="0" fontId="0" fillId="0" borderId="0" xfId="0"/>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2" fillId="7" borderId="0" xfId="0" applyFont="1" applyFill="1" applyAlignment="1">
      <alignment horizontal="center" vertical="center" wrapText="1"/>
    </xf>
    <xf numFmtId="0" fontId="8" fillId="0" borderId="0" xfId="0" applyFont="1" applyAlignment="1">
      <alignment horizontal="center" vertical="center" wrapText="1"/>
    </xf>
    <xf numFmtId="0" fontId="7" fillId="6" borderId="2" xfId="0" applyFont="1" applyFill="1" applyBorder="1" applyAlignment="1">
      <alignment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9" fillId="8" borderId="12" xfId="0" applyFont="1" applyFill="1" applyBorder="1" applyAlignment="1">
      <alignment horizontal="center" vertical="center" wrapText="1"/>
    </xf>
    <xf numFmtId="0" fontId="2" fillId="0" borderId="2" xfId="0" applyFont="1" applyBorder="1" applyAlignment="1">
      <alignment horizontal="left" vertical="center" wrapText="1"/>
    </xf>
    <xf numFmtId="0" fontId="10" fillId="2" borderId="0" xfId="0" applyFont="1" applyFill="1" applyAlignment="1">
      <alignment horizontal="left" vertical="center" wrapText="1"/>
    </xf>
    <xf numFmtId="0" fontId="2" fillId="7" borderId="0" xfId="0" applyFont="1" applyFill="1" applyAlignment="1">
      <alignment horizontal="left" vertical="center" wrapText="1"/>
    </xf>
    <xf numFmtId="0" fontId="8" fillId="7" borderId="0" xfId="0" applyFont="1" applyFill="1" applyAlignment="1">
      <alignment horizontal="left" vertical="center" wrapText="1"/>
    </xf>
    <xf numFmtId="0" fontId="2"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7" borderId="0" xfId="0" applyFont="1" applyFill="1" applyAlignment="1">
      <alignment horizontal="left" wrapText="1"/>
    </xf>
    <xf numFmtId="0" fontId="11" fillId="7" borderId="0" xfId="0" applyFont="1" applyFill="1" applyAlignment="1">
      <alignment horizontal="left" wrapText="1"/>
    </xf>
    <xf numFmtId="0" fontId="2" fillId="9" borderId="1"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vertical="center" wrapText="1"/>
      <protection locked="0"/>
    </xf>
    <xf numFmtId="0" fontId="8" fillId="0" borderId="1" xfId="0" applyFont="1" applyBorder="1" applyAlignment="1">
      <alignment horizontal="lef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0" borderId="1" xfId="1" applyFont="1" applyBorder="1" applyAlignment="1">
      <alignment horizontal="left" vertical="center" wrapText="1"/>
    </xf>
    <xf numFmtId="0" fontId="2" fillId="7" borderId="1" xfId="1" applyFont="1" applyFill="1" applyBorder="1" applyAlignment="1">
      <alignment horizontal="left" vertical="center" wrapText="1"/>
    </xf>
    <xf numFmtId="0" fontId="2" fillId="0" borderId="2" xfId="1" applyFont="1" applyBorder="1" applyAlignment="1">
      <alignment horizontal="left"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2">
    <cellStyle name="Normal" xfId="0" builtinId="0"/>
    <cellStyle name="Normal 2" xfId="1" xr:uid="{3C06DD1F-E333-408F-97F0-2E0278FB75B3}"/>
  </cellStyles>
  <dxfs count="171">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60"/>
      </font>
      <fill>
        <patternFill>
          <bgColor indexed="13"/>
        </patternFill>
      </fill>
    </dxf>
    <dxf>
      <font>
        <b/>
        <i val="0"/>
        <condense val="0"/>
        <extend val="0"/>
        <color indexed="9"/>
      </font>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60"/>
      </font>
      <fill>
        <patternFill>
          <bgColor indexed="13"/>
        </patternFill>
      </fill>
    </dxf>
    <dxf>
      <font>
        <b/>
        <i val="0"/>
        <condense val="0"/>
        <extend val="0"/>
        <color indexed="9"/>
      </font>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font>
      <fill>
        <patternFill>
          <bgColor rgb="FFC00000"/>
        </patternFill>
      </fill>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60"/>
      </font>
      <fill>
        <patternFill>
          <bgColor indexed="13"/>
        </patternFill>
      </fill>
    </dxf>
    <dxf>
      <font>
        <b/>
        <i val="0"/>
        <condense val="0"/>
        <extend val="0"/>
        <color indexed="9"/>
      </font>
    </dxf>
    <dxf>
      <font>
        <b/>
        <i val="0"/>
        <condense val="0"/>
        <extend val="0"/>
        <color indexed="9"/>
      </font>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60"/>
      </font>
      <fill>
        <patternFill>
          <bgColor indexed="13"/>
        </patternFill>
      </fill>
    </dxf>
    <dxf>
      <font>
        <b/>
        <i val="0"/>
        <condense val="0"/>
        <extend val="0"/>
        <color indexed="9"/>
      </font>
    </dxf>
    <dxf>
      <font>
        <color rgb="FFFFFFFF"/>
      </font>
      <fill>
        <patternFill patternType="none"/>
      </fill>
      <border>
        <left/>
        <right/>
        <top/>
        <bottom/>
      </border>
    </dxf>
    <dxf>
      <font>
        <b/>
        <i val="0"/>
        <condense val="0"/>
        <extend val="0"/>
      </font>
      <fill>
        <patternFill>
          <bgColor indexed="11"/>
        </patternFill>
      </fill>
    </dxf>
    <dxf>
      <font>
        <b/>
        <i val="0"/>
        <condense val="0"/>
        <extend val="0"/>
        <color indexed="9"/>
      </font>
      <fill>
        <patternFill>
          <bgColor indexed="10"/>
        </patternFill>
      </fill>
    </dxf>
    <dxf>
      <font>
        <b/>
        <i val="0"/>
        <condense val="0"/>
        <extend val="0"/>
        <color indexed="60"/>
      </font>
      <fill>
        <patternFill>
          <bgColor indexed="13"/>
        </patternFill>
      </fill>
    </dxf>
    <dxf>
      <font>
        <b/>
        <i val="0"/>
        <condense val="0"/>
        <extend val="0"/>
        <color indexed="9"/>
      </font>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ill>
        <patternFill patternType="solid">
          <fgColor rgb="FF00FF00"/>
          <bgColor rgb="FF00FF00"/>
        </patternFill>
      </fill>
      <border>
        <left/>
        <right/>
        <top/>
        <bottom/>
      </border>
    </dxf>
    <dxf>
      <font>
        <color rgb="FFFFFFFF"/>
      </font>
      <fill>
        <patternFill patternType="solid">
          <fgColor rgb="FFFF0000"/>
          <bgColor rgb="FFFF0000"/>
        </patternFill>
      </fill>
      <border>
        <left/>
        <right/>
        <top/>
        <bottom/>
      </border>
    </dxf>
    <dxf>
      <font>
        <color rgb="FF993300"/>
      </font>
      <fill>
        <patternFill patternType="solid">
          <fgColor rgb="FFFFFF00"/>
          <bgColor rgb="FFFFFF00"/>
        </patternFill>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47625</xdr:colOff>
      <xdr:row>9</xdr:row>
      <xdr:rowOff>0</xdr:rowOff>
    </xdr:from>
    <xdr:to>
      <xdr:col>16</xdr:col>
      <xdr:colOff>819150</xdr:colOff>
      <xdr:row>9</xdr:row>
      <xdr:rowOff>0</xdr:rowOff>
    </xdr:to>
    <xdr:sp macro="" textlink="">
      <xdr:nvSpPr>
        <xdr:cNvPr id="2" name="Shape 68">
          <a:extLst>
            <a:ext uri="{FF2B5EF4-FFF2-40B4-BE49-F238E27FC236}">
              <a16:creationId xmlns:a16="http://schemas.microsoft.com/office/drawing/2014/main" id="{35B72EAF-E002-45B5-ACA3-4BED601A0D67}"/>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3" name="Shape 70">
          <a:extLst>
            <a:ext uri="{FF2B5EF4-FFF2-40B4-BE49-F238E27FC236}">
              <a16:creationId xmlns:a16="http://schemas.microsoft.com/office/drawing/2014/main" id="{08115D96-20D3-4202-92A1-1F1F70CCF057}"/>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4" name="Shape 72">
          <a:extLst>
            <a:ext uri="{FF2B5EF4-FFF2-40B4-BE49-F238E27FC236}">
              <a16:creationId xmlns:a16="http://schemas.microsoft.com/office/drawing/2014/main" id="{ADF9F5BF-DB2F-4194-9708-B34B2D210A00}"/>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5" name="Shape 73">
          <a:extLst>
            <a:ext uri="{FF2B5EF4-FFF2-40B4-BE49-F238E27FC236}">
              <a16:creationId xmlns:a16="http://schemas.microsoft.com/office/drawing/2014/main" id="{727E3276-1B90-458E-987F-10F56534AC28}"/>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10</xdr:row>
      <xdr:rowOff>0</xdr:rowOff>
    </xdr:from>
    <xdr:to>
      <xdr:col>16</xdr:col>
      <xdr:colOff>819150</xdr:colOff>
      <xdr:row>10</xdr:row>
      <xdr:rowOff>0</xdr:rowOff>
    </xdr:to>
    <xdr:sp macro="" textlink="">
      <xdr:nvSpPr>
        <xdr:cNvPr id="6" name="Shape 76">
          <a:extLst>
            <a:ext uri="{FF2B5EF4-FFF2-40B4-BE49-F238E27FC236}">
              <a16:creationId xmlns:a16="http://schemas.microsoft.com/office/drawing/2014/main" id="{9E2C84A0-FC4E-47BD-A0C7-78604DB52481}"/>
            </a:ext>
          </a:extLst>
        </xdr:cNvPr>
        <xdr:cNvSpPr/>
      </xdr:nvSpPr>
      <xdr:spPr>
        <a:xfrm>
          <a:off x="27022425" y="1106424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10</xdr:row>
      <xdr:rowOff>0</xdr:rowOff>
    </xdr:from>
    <xdr:to>
      <xdr:col>16</xdr:col>
      <xdr:colOff>1095375</xdr:colOff>
      <xdr:row>10</xdr:row>
      <xdr:rowOff>0</xdr:rowOff>
    </xdr:to>
    <xdr:sp macro="" textlink="">
      <xdr:nvSpPr>
        <xdr:cNvPr id="7" name="Shape 77">
          <a:extLst>
            <a:ext uri="{FF2B5EF4-FFF2-40B4-BE49-F238E27FC236}">
              <a16:creationId xmlns:a16="http://schemas.microsoft.com/office/drawing/2014/main" id="{74E3EFD0-3C8B-406D-9F18-8289C516EBEE}"/>
            </a:ext>
          </a:extLst>
        </xdr:cNvPr>
        <xdr:cNvSpPr/>
      </xdr:nvSpPr>
      <xdr:spPr>
        <a:xfrm>
          <a:off x="27527250" y="1106424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8" name="Shape 78">
          <a:extLst>
            <a:ext uri="{FF2B5EF4-FFF2-40B4-BE49-F238E27FC236}">
              <a16:creationId xmlns:a16="http://schemas.microsoft.com/office/drawing/2014/main" id="{04FD52E6-26BC-4204-8259-CA604931269A}"/>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9" name="Shape 79">
          <a:extLst>
            <a:ext uri="{FF2B5EF4-FFF2-40B4-BE49-F238E27FC236}">
              <a16:creationId xmlns:a16="http://schemas.microsoft.com/office/drawing/2014/main" id="{BAFE8211-5320-46F9-9944-422C26D4DB25}"/>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0" name="Shape 80">
          <a:extLst>
            <a:ext uri="{FF2B5EF4-FFF2-40B4-BE49-F238E27FC236}">
              <a16:creationId xmlns:a16="http://schemas.microsoft.com/office/drawing/2014/main" id="{60E1ED6B-8D09-4760-9293-D03CB592B6EE}"/>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11" name="Shape 81">
          <a:extLst>
            <a:ext uri="{FF2B5EF4-FFF2-40B4-BE49-F238E27FC236}">
              <a16:creationId xmlns:a16="http://schemas.microsoft.com/office/drawing/2014/main" id="{DD830BEB-D901-43AF-9187-6A502AE12A2E}"/>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2" name="Shape 82">
          <a:extLst>
            <a:ext uri="{FF2B5EF4-FFF2-40B4-BE49-F238E27FC236}">
              <a16:creationId xmlns:a16="http://schemas.microsoft.com/office/drawing/2014/main" id="{47019DA3-EF87-4D5E-A0FC-4EF907B1F78B}"/>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13" name="Shape 83">
          <a:extLst>
            <a:ext uri="{FF2B5EF4-FFF2-40B4-BE49-F238E27FC236}">
              <a16:creationId xmlns:a16="http://schemas.microsoft.com/office/drawing/2014/main" id="{0205AD13-30A8-44A8-8092-39FC29620C32}"/>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4" name="Shape 84">
          <a:extLst>
            <a:ext uri="{FF2B5EF4-FFF2-40B4-BE49-F238E27FC236}">
              <a16:creationId xmlns:a16="http://schemas.microsoft.com/office/drawing/2014/main" id="{26F6FE22-E0FE-40FC-B38A-F000ED81F2E2}"/>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5" name="Shape 85">
          <a:extLst>
            <a:ext uri="{FF2B5EF4-FFF2-40B4-BE49-F238E27FC236}">
              <a16:creationId xmlns:a16="http://schemas.microsoft.com/office/drawing/2014/main" id="{2EC3F170-4BB8-451C-86B5-4EF4D5852E5A}"/>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6" name="Shape 86">
          <a:extLst>
            <a:ext uri="{FF2B5EF4-FFF2-40B4-BE49-F238E27FC236}">
              <a16:creationId xmlns:a16="http://schemas.microsoft.com/office/drawing/2014/main" id="{D2CA2D80-AECD-4B60-B23E-CEF4751BCAF3}"/>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10</xdr:row>
      <xdr:rowOff>0</xdr:rowOff>
    </xdr:from>
    <xdr:to>
      <xdr:col>16</xdr:col>
      <xdr:colOff>819150</xdr:colOff>
      <xdr:row>10</xdr:row>
      <xdr:rowOff>0</xdr:rowOff>
    </xdr:to>
    <xdr:sp macro="" textlink="">
      <xdr:nvSpPr>
        <xdr:cNvPr id="17" name="Shape 87">
          <a:extLst>
            <a:ext uri="{FF2B5EF4-FFF2-40B4-BE49-F238E27FC236}">
              <a16:creationId xmlns:a16="http://schemas.microsoft.com/office/drawing/2014/main" id="{DF2D3A1F-5DD3-4CA0-AB9E-29E4E5E73D5B}"/>
            </a:ext>
          </a:extLst>
        </xdr:cNvPr>
        <xdr:cNvSpPr/>
      </xdr:nvSpPr>
      <xdr:spPr>
        <a:xfrm>
          <a:off x="27022425" y="1106424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47625</xdr:colOff>
      <xdr:row>9</xdr:row>
      <xdr:rowOff>0</xdr:rowOff>
    </xdr:from>
    <xdr:to>
      <xdr:col>16</xdr:col>
      <xdr:colOff>819150</xdr:colOff>
      <xdr:row>9</xdr:row>
      <xdr:rowOff>0</xdr:rowOff>
    </xdr:to>
    <xdr:sp macro="" textlink="">
      <xdr:nvSpPr>
        <xdr:cNvPr id="18" name="Shape 68">
          <a:extLst>
            <a:ext uri="{FF2B5EF4-FFF2-40B4-BE49-F238E27FC236}">
              <a16:creationId xmlns:a16="http://schemas.microsoft.com/office/drawing/2014/main" id="{FBD913B7-08DF-465F-9805-1276926DA13B}"/>
            </a:ext>
          </a:extLst>
        </xdr:cNvPr>
        <xdr:cNvSpPr/>
      </xdr:nvSpPr>
      <xdr:spPr>
        <a:xfrm>
          <a:off x="27022425" y="9707880"/>
          <a:ext cx="771525" cy="0"/>
        </a:xfrm>
        <a:prstGeom prst="rect">
          <a:avLst/>
        </a:prstGeom>
        <a:noFill/>
        <a:ln>
          <a:noFill/>
        </a:ln>
      </xdr:spPr>
      <xdr:txBody>
        <a:bodyPr lIns="91425" tIns="45700" rIns="91425" bIns="45700" anchor="t" anchorCtr="0">
          <a:noAutofit/>
        </a:bodyPr>
        <a:lstStyle/>
        <a:p>
          <a:pPr lvl="0" indent="0" algn="l">
            <a:spcBef>
              <a:spcPts val="0"/>
            </a:spcBef>
            <a:buSzPct val="25000"/>
            <a:buNone/>
          </a:pPr>
          <a:endParaRPr lang="en-US" sz="7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19" name="Shape 69">
          <a:extLst>
            <a:ext uri="{FF2B5EF4-FFF2-40B4-BE49-F238E27FC236}">
              <a16:creationId xmlns:a16="http://schemas.microsoft.com/office/drawing/2014/main" id="{0C063ABC-5B8E-4331-98A0-1A10C86A072D}"/>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20" name="Shape 71">
          <a:extLst>
            <a:ext uri="{FF2B5EF4-FFF2-40B4-BE49-F238E27FC236}">
              <a16:creationId xmlns:a16="http://schemas.microsoft.com/office/drawing/2014/main" id="{846388C7-F697-4D9A-B0B1-2FE7A96283A0}"/>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552450</xdr:colOff>
      <xdr:row>9</xdr:row>
      <xdr:rowOff>0</xdr:rowOff>
    </xdr:from>
    <xdr:to>
      <xdr:col>16</xdr:col>
      <xdr:colOff>1095375</xdr:colOff>
      <xdr:row>9</xdr:row>
      <xdr:rowOff>0</xdr:rowOff>
    </xdr:to>
    <xdr:sp macro="" textlink="">
      <xdr:nvSpPr>
        <xdr:cNvPr id="21" name="Shape 69">
          <a:extLst>
            <a:ext uri="{FF2B5EF4-FFF2-40B4-BE49-F238E27FC236}">
              <a16:creationId xmlns:a16="http://schemas.microsoft.com/office/drawing/2014/main" id="{2315C706-F60D-4C99-953B-51234EE64457}"/>
            </a:ext>
          </a:extLst>
        </xdr:cNvPr>
        <xdr:cNvSpPr/>
      </xdr:nvSpPr>
      <xdr:spPr>
        <a:xfrm>
          <a:off x="27527250" y="9707880"/>
          <a:ext cx="337185" cy="0"/>
        </a:xfrm>
        <a:prstGeom prst="rect">
          <a:avLst/>
        </a:prstGeom>
        <a:noFill/>
        <a:ln>
          <a:noFill/>
        </a:ln>
      </xdr:spPr>
      <xdr:txBody>
        <a:bodyPr lIns="91425" tIns="45700" rIns="91425" bIns="45700" anchor="t" anchorCtr="0">
          <a:noAutofit/>
        </a:bodyPr>
        <a:lstStyle/>
        <a:p>
          <a:pPr lvl="0" indent="0" algn="r">
            <a:spcBef>
              <a:spcPts val="0"/>
            </a:spcBef>
            <a:buSzPct val="25000"/>
            <a:buNone/>
          </a:pPr>
          <a:endParaRPr lang="en-US" sz="1000" i="0" u="none" strike="noStrike">
            <a:solidFill>
              <a:srgbClr val="000000"/>
            </a:solidFill>
            <a:latin typeface="Arial"/>
            <a:ea typeface="Arial"/>
            <a:cs typeface="Arial"/>
            <a:sym typeface="Arial"/>
          </a:endParaRPr>
        </a:p>
      </xdr:txBody>
    </xdr:sp>
    <xdr:clientData fLocksWithSheet="0"/>
  </xdr:twoCellAnchor>
  <xdr:twoCellAnchor>
    <xdr:from>
      <xdr:col>16</xdr:col>
      <xdr:colOff>571500</xdr:colOff>
      <xdr:row>11</xdr:row>
      <xdr:rowOff>4330</xdr:rowOff>
    </xdr:from>
    <xdr:to>
      <xdr:col>16</xdr:col>
      <xdr:colOff>1123950</xdr:colOff>
      <xdr:row>11</xdr:row>
      <xdr:rowOff>4330</xdr:rowOff>
    </xdr:to>
    <xdr:sp macro="" textlink="">
      <xdr:nvSpPr>
        <xdr:cNvPr id="22" name="Text Box 2">
          <a:extLst>
            <a:ext uri="{FF2B5EF4-FFF2-40B4-BE49-F238E27FC236}">
              <a16:creationId xmlns:a16="http://schemas.microsoft.com/office/drawing/2014/main" id="{5D9A6C80-9C62-4304-93BF-73AC4664FB1F}"/>
            </a:ext>
          </a:extLst>
        </xdr:cNvPr>
        <xdr:cNvSpPr txBox="1">
          <a:spLocks noChangeArrowheads="1"/>
        </xdr:cNvSpPr>
      </xdr:nvSpPr>
      <xdr:spPr bwMode="auto">
        <a:xfrm>
          <a:off x="27546300" y="12089650"/>
          <a:ext cx="316230" cy="0"/>
        </a:xfrm>
        <a:prstGeom prst="rect">
          <a:avLst/>
        </a:prstGeom>
        <a:noFill/>
        <a:ln w="9525">
          <a:noFill/>
          <a:miter lim="800000"/>
          <a:headEnd/>
          <a:tailEnd/>
        </a:ln>
      </xdr:spPr>
      <xdr:txBody>
        <a:bodyPr vertOverflow="clip" wrap="square" lIns="0" tIns="22860" rIns="27432" bIns="0" anchor="t" upright="1"/>
        <a:lstStyle/>
        <a:p>
          <a:pPr algn="r" rtl="1">
            <a:defRPr sz="1000"/>
          </a:pPr>
          <a:r>
            <a:rPr lang="es-CO" sz="1000" b="0" i="0" strike="noStrike">
              <a:solidFill>
                <a:srgbClr val="000000"/>
              </a:solidFill>
              <a:latin typeface="Arial"/>
              <a:cs typeface="Arial"/>
            </a:rPr>
            <a:t>IMPACTO</a:t>
          </a:r>
        </a:p>
      </xdr:txBody>
    </xdr:sp>
    <xdr:clientData/>
  </xdr:twoCellAnchor>
  <xdr:twoCellAnchor>
    <xdr:from>
      <xdr:col>16</xdr:col>
      <xdr:colOff>57150</xdr:colOff>
      <xdr:row>16</xdr:row>
      <xdr:rowOff>4330</xdr:rowOff>
    </xdr:from>
    <xdr:to>
      <xdr:col>16</xdr:col>
      <xdr:colOff>838200</xdr:colOff>
      <xdr:row>16</xdr:row>
      <xdr:rowOff>4330</xdr:rowOff>
    </xdr:to>
    <xdr:sp macro="" textlink="">
      <xdr:nvSpPr>
        <xdr:cNvPr id="23" name="Text Box 1">
          <a:extLst>
            <a:ext uri="{FF2B5EF4-FFF2-40B4-BE49-F238E27FC236}">
              <a16:creationId xmlns:a16="http://schemas.microsoft.com/office/drawing/2014/main" id="{EE97C491-5AF7-4867-BA98-D3DA700F9F88}"/>
            </a:ext>
          </a:extLst>
        </xdr:cNvPr>
        <xdr:cNvSpPr txBox="1">
          <a:spLocks noChangeArrowheads="1"/>
        </xdr:cNvSpPr>
      </xdr:nvSpPr>
      <xdr:spPr bwMode="auto">
        <a:xfrm>
          <a:off x="27031950" y="26895310"/>
          <a:ext cx="781050" cy="0"/>
        </a:xfrm>
        <a:prstGeom prst="rect">
          <a:avLst/>
        </a:prstGeom>
        <a:noFill/>
        <a:ln w="9525">
          <a:noFill/>
          <a:miter lim="800000"/>
          <a:headEnd/>
          <a:tailEnd/>
        </a:ln>
      </xdr:spPr>
      <xdr:txBody>
        <a:bodyPr vertOverflow="clip" wrap="square" lIns="27432" tIns="18288" rIns="0" bIns="0" anchor="t" upright="1"/>
        <a:lstStyle/>
        <a:p>
          <a:pPr algn="l" rtl="1">
            <a:defRPr sz="1000"/>
          </a:pPr>
          <a:r>
            <a:rPr lang="es-CO" sz="700" b="0" i="0" strike="noStrike">
              <a:solidFill>
                <a:srgbClr val="000000"/>
              </a:solidFill>
              <a:latin typeface="Arial"/>
              <a:cs typeface="Arial"/>
            </a:rPr>
            <a:t>PROBABILIDAD</a:t>
          </a:r>
        </a:p>
      </xdr:txBody>
    </xdr:sp>
    <xdr:clientData/>
  </xdr:twoCellAnchor>
  <xdr:twoCellAnchor>
    <xdr:from>
      <xdr:col>16</xdr:col>
      <xdr:colOff>571500</xdr:colOff>
      <xdr:row>16</xdr:row>
      <xdr:rowOff>4330</xdr:rowOff>
    </xdr:from>
    <xdr:to>
      <xdr:col>16</xdr:col>
      <xdr:colOff>1123950</xdr:colOff>
      <xdr:row>16</xdr:row>
      <xdr:rowOff>4330</xdr:rowOff>
    </xdr:to>
    <xdr:sp macro="" textlink="">
      <xdr:nvSpPr>
        <xdr:cNvPr id="24" name="Text Box 2">
          <a:extLst>
            <a:ext uri="{FF2B5EF4-FFF2-40B4-BE49-F238E27FC236}">
              <a16:creationId xmlns:a16="http://schemas.microsoft.com/office/drawing/2014/main" id="{9DA88177-B6FD-4E0D-A3B1-64E25ACDFF18}"/>
            </a:ext>
          </a:extLst>
        </xdr:cNvPr>
        <xdr:cNvSpPr txBox="1">
          <a:spLocks noChangeArrowheads="1"/>
        </xdr:cNvSpPr>
      </xdr:nvSpPr>
      <xdr:spPr bwMode="auto">
        <a:xfrm>
          <a:off x="27546300" y="26895310"/>
          <a:ext cx="316230" cy="0"/>
        </a:xfrm>
        <a:prstGeom prst="rect">
          <a:avLst/>
        </a:prstGeom>
        <a:noFill/>
        <a:ln w="9525">
          <a:noFill/>
          <a:miter lim="800000"/>
          <a:headEnd/>
          <a:tailEnd/>
        </a:ln>
      </xdr:spPr>
      <xdr:txBody>
        <a:bodyPr vertOverflow="clip" wrap="square" lIns="0" tIns="22860" rIns="27432" bIns="0" anchor="t" upright="1"/>
        <a:lstStyle/>
        <a:p>
          <a:pPr algn="r" rtl="1">
            <a:defRPr sz="1000"/>
          </a:pPr>
          <a:r>
            <a:rPr lang="es-CO" sz="1000" b="0" i="0" strike="noStrike">
              <a:solidFill>
                <a:srgbClr val="000000"/>
              </a:solidFill>
              <a:latin typeface="Arial"/>
              <a:cs typeface="Arial"/>
            </a:rPr>
            <a:t>IMPACTO</a:t>
          </a:r>
        </a:p>
      </xdr:txBody>
    </xdr:sp>
    <xdr:clientData/>
  </xdr:twoCellAnchor>
  <xdr:twoCellAnchor>
    <xdr:from>
      <xdr:col>16</xdr:col>
      <xdr:colOff>57150</xdr:colOff>
      <xdr:row>17</xdr:row>
      <xdr:rowOff>4330</xdr:rowOff>
    </xdr:from>
    <xdr:to>
      <xdr:col>16</xdr:col>
      <xdr:colOff>838200</xdr:colOff>
      <xdr:row>17</xdr:row>
      <xdr:rowOff>4330</xdr:rowOff>
    </xdr:to>
    <xdr:sp macro="" textlink="">
      <xdr:nvSpPr>
        <xdr:cNvPr id="25" name="Text Box 1">
          <a:extLst>
            <a:ext uri="{FF2B5EF4-FFF2-40B4-BE49-F238E27FC236}">
              <a16:creationId xmlns:a16="http://schemas.microsoft.com/office/drawing/2014/main" id="{10EA1F93-0D60-480C-A23F-E843238C16A9}"/>
            </a:ext>
          </a:extLst>
        </xdr:cNvPr>
        <xdr:cNvSpPr txBox="1">
          <a:spLocks noChangeArrowheads="1"/>
        </xdr:cNvSpPr>
      </xdr:nvSpPr>
      <xdr:spPr bwMode="auto">
        <a:xfrm>
          <a:off x="27031950" y="28922230"/>
          <a:ext cx="781050" cy="0"/>
        </a:xfrm>
        <a:prstGeom prst="rect">
          <a:avLst/>
        </a:prstGeom>
        <a:noFill/>
        <a:ln w="9525">
          <a:noFill/>
          <a:miter lim="800000"/>
          <a:headEnd/>
          <a:tailEnd/>
        </a:ln>
      </xdr:spPr>
      <xdr:txBody>
        <a:bodyPr vertOverflow="clip" wrap="square" lIns="27432" tIns="18288" rIns="0" bIns="0" anchor="t" upright="1"/>
        <a:lstStyle/>
        <a:p>
          <a:pPr algn="l" rtl="1">
            <a:defRPr sz="1000"/>
          </a:pPr>
          <a:r>
            <a:rPr lang="es-CO" sz="700" b="0" i="0" strike="noStrike">
              <a:solidFill>
                <a:srgbClr val="000000"/>
              </a:solidFill>
              <a:latin typeface="Arial"/>
              <a:cs typeface="Arial"/>
            </a:rPr>
            <a:t>PROBABILIDAD</a:t>
          </a:r>
        </a:p>
      </xdr:txBody>
    </xdr:sp>
    <xdr:clientData/>
  </xdr:twoCellAnchor>
  <xdr:twoCellAnchor>
    <xdr:from>
      <xdr:col>16</xdr:col>
      <xdr:colOff>571500</xdr:colOff>
      <xdr:row>17</xdr:row>
      <xdr:rowOff>4330</xdr:rowOff>
    </xdr:from>
    <xdr:to>
      <xdr:col>16</xdr:col>
      <xdr:colOff>1123950</xdr:colOff>
      <xdr:row>17</xdr:row>
      <xdr:rowOff>4330</xdr:rowOff>
    </xdr:to>
    <xdr:sp macro="" textlink="">
      <xdr:nvSpPr>
        <xdr:cNvPr id="26" name="Text Box 2">
          <a:extLst>
            <a:ext uri="{FF2B5EF4-FFF2-40B4-BE49-F238E27FC236}">
              <a16:creationId xmlns:a16="http://schemas.microsoft.com/office/drawing/2014/main" id="{3FF91142-A835-4D58-AC82-76CDAE4B24D1}"/>
            </a:ext>
          </a:extLst>
        </xdr:cNvPr>
        <xdr:cNvSpPr txBox="1">
          <a:spLocks noChangeArrowheads="1"/>
        </xdr:cNvSpPr>
      </xdr:nvSpPr>
      <xdr:spPr bwMode="auto">
        <a:xfrm>
          <a:off x="27546300" y="28922230"/>
          <a:ext cx="316230" cy="0"/>
        </a:xfrm>
        <a:prstGeom prst="rect">
          <a:avLst/>
        </a:prstGeom>
        <a:noFill/>
        <a:ln w="9525">
          <a:noFill/>
          <a:miter lim="800000"/>
          <a:headEnd/>
          <a:tailEnd/>
        </a:ln>
      </xdr:spPr>
      <xdr:txBody>
        <a:bodyPr vertOverflow="clip" wrap="square" lIns="0" tIns="22860" rIns="27432" bIns="0" anchor="t" upright="1"/>
        <a:lstStyle/>
        <a:p>
          <a:pPr algn="r" rtl="1">
            <a:defRPr sz="1000"/>
          </a:pPr>
          <a:r>
            <a:rPr lang="es-CO" sz="1000" b="0" i="0" strike="noStrike">
              <a:solidFill>
                <a:srgbClr val="000000"/>
              </a:solidFill>
              <a:latin typeface="Arial"/>
              <a:cs typeface="Arial"/>
            </a:rPr>
            <a:t>IMPACTO</a:t>
          </a:r>
        </a:p>
      </xdr:txBody>
    </xdr:sp>
    <xdr:clientData/>
  </xdr:twoCellAnchor>
  <xdr:twoCellAnchor>
    <xdr:from>
      <xdr:col>16</xdr:col>
      <xdr:colOff>57150</xdr:colOff>
      <xdr:row>18</xdr:row>
      <xdr:rowOff>4330</xdr:rowOff>
    </xdr:from>
    <xdr:to>
      <xdr:col>16</xdr:col>
      <xdr:colOff>838200</xdr:colOff>
      <xdr:row>18</xdr:row>
      <xdr:rowOff>4330</xdr:rowOff>
    </xdr:to>
    <xdr:sp macro="" textlink="">
      <xdr:nvSpPr>
        <xdr:cNvPr id="27" name="Text Box 1">
          <a:extLst>
            <a:ext uri="{FF2B5EF4-FFF2-40B4-BE49-F238E27FC236}">
              <a16:creationId xmlns:a16="http://schemas.microsoft.com/office/drawing/2014/main" id="{3D1F5334-4042-416F-937F-449A93664C8B}"/>
            </a:ext>
          </a:extLst>
        </xdr:cNvPr>
        <xdr:cNvSpPr txBox="1">
          <a:spLocks noChangeArrowheads="1"/>
        </xdr:cNvSpPr>
      </xdr:nvSpPr>
      <xdr:spPr bwMode="auto">
        <a:xfrm>
          <a:off x="27031950" y="30613870"/>
          <a:ext cx="781050" cy="0"/>
        </a:xfrm>
        <a:prstGeom prst="rect">
          <a:avLst/>
        </a:prstGeom>
        <a:noFill/>
        <a:ln w="9525">
          <a:noFill/>
          <a:miter lim="800000"/>
          <a:headEnd/>
          <a:tailEnd/>
        </a:ln>
      </xdr:spPr>
      <xdr:txBody>
        <a:bodyPr vertOverflow="clip" wrap="square" lIns="27432" tIns="18288" rIns="0" bIns="0" anchor="t" upright="1"/>
        <a:lstStyle/>
        <a:p>
          <a:pPr algn="l" rtl="1">
            <a:defRPr sz="1000"/>
          </a:pPr>
          <a:r>
            <a:rPr lang="es-CO" sz="700" b="0" i="0" strike="noStrike">
              <a:solidFill>
                <a:srgbClr val="000000"/>
              </a:solidFill>
              <a:latin typeface="Arial"/>
              <a:cs typeface="Arial"/>
            </a:rPr>
            <a:t>PROBABILIDAD</a:t>
          </a:r>
        </a:p>
      </xdr:txBody>
    </xdr:sp>
    <xdr:clientData/>
  </xdr:twoCellAnchor>
  <xdr:twoCellAnchor>
    <xdr:from>
      <xdr:col>16</xdr:col>
      <xdr:colOff>571500</xdr:colOff>
      <xdr:row>18</xdr:row>
      <xdr:rowOff>4330</xdr:rowOff>
    </xdr:from>
    <xdr:to>
      <xdr:col>16</xdr:col>
      <xdr:colOff>1123950</xdr:colOff>
      <xdr:row>18</xdr:row>
      <xdr:rowOff>4330</xdr:rowOff>
    </xdr:to>
    <xdr:sp macro="" textlink="">
      <xdr:nvSpPr>
        <xdr:cNvPr id="28" name="Text Box 2">
          <a:extLst>
            <a:ext uri="{FF2B5EF4-FFF2-40B4-BE49-F238E27FC236}">
              <a16:creationId xmlns:a16="http://schemas.microsoft.com/office/drawing/2014/main" id="{0353BC63-52FF-4868-AEF7-DF8B6CD97C24}"/>
            </a:ext>
          </a:extLst>
        </xdr:cNvPr>
        <xdr:cNvSpPr txBox="1">
          <a:spLocks noChangeArrowheads="1"/>
        </xdr:cNvSpPr>
      </xdr:nvSpPr>
      <xdr:spPr bwMode="auto">
        <a:xfrm>
          <a:off x="27546300" y="30613870"/>
          <a:ext cx="316230" cy="0"/>
        </a:xfrm>
        <a:prstGeom prst="rect">
          <a:avLst/>
        </a:prstGeom>
        <a:noFill/>
        <a:ln w="9525">
          <a:noFill/>
          <a:miter lim="800000"/>
          <a:headEnd/>
          <a:tailEnd/>
        </a:ln>
      </xdr:spPr>
      <xdr:txBody>
        <a:bodyPr vertOverflow="clip" wrap="square" lIns="0" tIns="22860" rIns="27432" bIns="0" anchor="t" upright="1"/>
        <a:lstStyle/>
        <a:p>
          <a:pPr algn="r" rtl="1">
            <a:defRPr sz="1000"/>
          </a:pPr>
          <a:r>
            <a:rPr lang="es-CO" sz="1000" b="0" i="0" strike="noStrike">
              <a:solidFill>
                <a:srgbClr val="000000"/>
              </a:solidFill>
              <a:latin typeface="Arial"/>
              <a:cs typeface="Arial"/>
            </a:rPr>
            <a:t>IMPACTO</a:t>
          </a:r>
        </a:p>
      </xdr:txBody>
    </xdr:sp>
    <xdr:clientData/>
  </xdr:twoCellAnchor>
  <xdr:twoCellAnchor editAs="oneCell">
    <xdr:from>
      <xdr:col>4</xdr:col>
      <xdr:colOff>342900</xdr:colOff>
      <xdr:row>0</xdr:row>
      <xdr:rowOff>76200</xdr:rowOff>
    </xdr:from>
    <xdr:to>
      <xdr:col>4</xdr:col>
      <xdr:colOff>1060304</xdr:colOff>
      <xdr:row>3</xdr:row>
      <xdr:rowOff>161925</xdr:rowOff>
    </xdr:to>
    <xdr:pic>
      <xdr:nvPicPr>
        <xdr:cNvPr id="29" name="Imagen 28">
          <a:extLst>
            <a:ext uri="{FF2B5EF4-FFF2-40B4-BE49-F238E27FC236}">
              <a16:creationId xmlns:a16="http://schemas.microsoft.com/office/drawing/2014/main" id="{C0E9C449-F79F-4C27-B6F7-CF065929A1C3}"/>
            </a:ext>
          </a:extLst>
        </xdr:cNvPr>
        <xdr:cNvPicPr>
          <a:picLocks noChangeAspect="1"/>
        </xdr:cNvPicPr>
      </xdr:nvPicPr>
      <xdr:blipFill>
        <a:blip xmlns:r="http://schemas.openxmlformats.org/officeDocument/2006/relationships" r:embed="rId1"/>
        <a:stretch>
          <a:fillRect/>
        </a:stretch>
      </xdr:blipFill>
      <xdr:spPr>
        <a:xfrm>
          <a:off x="3657600" y="76200"/>
          <a:ext cx="717404" cy="581025"/>
        </a:xfrm>
        <a:prstGeom prst="rect">
          <a:avLst/>
        </a:prstGeom>
      </xdr:spPr>
    </xdr:pic>
    <xdr:clientData/>
  </xdr:twoCellAnchor>
  <xdr:twoCellAnchor>
    <xdr:from>
      <xdr:col>16</xdr:col>
      <xdr:colOff>571500</xdr:colOff>
      <xdr:row>11</xdr:row>
      <xdr:rowOff>4330</xdr:rowOff>
    </xdr:from>
    <xdr:to>
      <xdr:col>16</xdr:col>
      <xdr:colOff>1123950</xdr:colOff>
      <xdr:row>11</xdr:row>
      <xdr:rowOff>4330</xdr:rowOff>
    </xdr:to>
    <xdr:sp macro="" textlink="">
      <xdr:nvSpPr>
        <xdr:cNvPr id="30" name="Text Box 2">
          <a:extLst>
            <a:ext uri="{FF2B5EF4-FFF2-40B4-BE49-F238E27FC236}">
              <a16:creationId xmlns:a16="http://schemas.microsoft.com/office/drawing/2014/main" id="{E2E5BE77-5A91-4E15-9629-882001F65DBF}"/>
            </a:ext>
          </a:extLst>
        </xdr:cNvPr>
        <xdr:cNvSpPr txBox="1">
          <a:spLocks noChangeArrowheads="1"/>
        </xdr:cNvSpPr>
      </xdr:nvSpPr>
      <xdr:spPr bwMode="auto">
        <a:xfrm>
          <a:off x="27546300" y="12089650"/>
          <a:ext cx="316230" cy="0"/>
        </a:xfrm>
        <a:prstGeom prst="rect">
          <a:avLst/>
        </a:prstGeom>
        <a:noFill/>
        <a:ln w="9525">
          <a:noFill/>
          <a:miter lim="800000"/>
          <a:headEnd/>
          <a:tailEnd/>
        </a:ln>
      </xdr:spPr>
      <xdr:txBody>
        <a:bodyPr vertOverflow="clip" wrap="square" lIns="0" tIns="22860" rIns="27432" bIns="0" anchor="t" upright="1"/>
        <a:lstStyle/>
        <a:p>
          <a:pPr algn="r" rtl="1">
            <a:defRPr sz="1000"/>
          </a:pPr>
          <a:r>
            <a:rPr lang="es-CO" sz="1000" b="0" i="0" strike="noStrike">
              <a:solidFill>
                <a:srgbClr val="000000"/>
              </a:solidFill>
              <a:latin typeface="Arial"/>
              <a:cs typeface="Arial"/>
            </a:rPr>
            <a:t>IMPACTO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pa%20de%20Riesgos%20por%20Procesos%20V7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20de%20Riesgos%20por%20Procesos%20V820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iero/Mapa%20de%20Riesgos%20por%20Procesos%20V82020%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T"/>
      <sheetName val="Política Gestión Riesgos"/>
      <sheetName val="GESTIÓN ESTRATÉGICA"/>
      <sheetName val="GESTIÓN COMERCIAL"/>
      <sheetName val="GESTIÓN CONTROL, MEDICION"/>
      <sheetName val="GESTIÓN OPERATIVA"/>
      <sheetName val="GESTIÓN DE RECURSOS"/>
      <sheetName val="GESTIÓN DE SOPORTE"/>
      <sheetName val="MAPA DE RIESGOS POR PROCESOS "/>
      <sheetName val="EVALUACIÓN DEL RIESGO"/>
      <sheetName val="EVALUACIÓN DEL CONTROL"/>
      <sheetName val="EVALUACION"/>
      <sheetName val="Discriminacion por riesgos"/>
      <sheetName val="Estadisticas"/>
      <sheetName val="TABLA DE PROBABILIDADES"/>
      <sheetName val="EVALUACION CONSOLIDADO"/>
      <sheetName val="."/>
    </sheetNames>
    <sheetDataSet>
      <sheetData sheetId="0"/>
      <sheetData sheetId="1">
        <row r="2">
          <cell r="M2" t="str">
            <v>Versión: 7</v>
          </cell>
        </row>
        <row r="5">
          <cell r="M5" t="str">
            <v>01 Agosto de 2020</v>
          </cell>
        </row>
      </sheetData>
      <sheetData sheetId="2">
        <row r="7">
          <cell r="N7">
            <v>1</v>
          </cell>
          <cell r="O7">
            <v>2</v>
          </cell>
          <cell r="P7">
            <v>3</v>
          </cell>
          <cell r="Q7">
            <v>4</v>
          </cell>
          <cell r="R7">
            <v>5</v>
          </cell>
        </row>
      </sheetData>
      <sheetData sheetId="3"/>
      <sheetData sheetId="4"/>
      <sheetData sheetId="5"/>
      <sheetData sheetId="6"/>
      <sheetData sheetId="7"/>
      <sheetData sheetId="8"/>
      <sheetData sheetId="9">
        <row r="10">
          <cell r="E10" t="str">
            <v>Incumplimiento  de los objetivos previstos por la Sociedad</v>
          </cell>
          <cell r="AP10">
            <v>0</v>
          </cell>
          <cell r="AQ10">
            <v>0</v>
          </cell>
          <cell r="AR10" t="str">
            <v>INSIGNIFICANTE</v>
          </cell>
          <cell r="AS10">
            <v>5</v>
          </cell>
          <cell r="AT10">
            <v>5</v>
          </cell>
          <cell r="AU10">
            <v>25</v>
          </cell>
          <cell r="AV10" t="str">
            <v>ZONA DE RIESGO MODERADO</v>
          </cell>
        </row>
        <row r="11">
          <cell r="E11" t="str">
            <v>Incumplimiento de las metas comerciales</v>
          </cell>
          <cell r="F11" t="str">
            <v>X</v>
          </cell>
          <cell r="H11" t="str">
            <v>X</v>
          </cell>
          <cell r="J11" t="str">
            <v>X</v>
          </cell>
          <cell r="M11" t="str">
            <v>X</v>
          </cell>
          <cell r="N11" t="str">
            <v>X</v>
          </cell>
          <cell r="P11" t="str">
            <v>X</v>
          </cell>
          <cell r="R11" t="str">
            <v>X</v>
          </cell>
          <cell r="T11" t="str">
            <v>X</v>
          </cell>
          <cell r="W11" t="str">
            <v>X</v>
          </cell>
          <cell r="Y11" t="str">
            <v>X</v>
          </cell>
          <cell r="AA11" t="str">
            <v>X</v>
          </cell>
          <cell r="AC11" t="str">
            <v>X</v>
          </cell>
          <cell r="AE11" t="str">
            <v>X</v>
          </cell>
          <cell r="AG11" t="str">
            <v>X</v>
          </cell>
          <cell r="AI11" t="str">
            <v>X</v>
          </cell>
          <cell r="AK11" t="str">
            <v>X</v>
          </cell>
          <cell r="AL11" t="str">
            <v>X</v>
          </cell>
          <cell r="AO11" t="str">
            <v>X</v>
          </cell>
          <cell r="AP11">
            <v>8</v>
          </cell>
          <cell r="AQ11">
            <v>10</v>
          </cell>
          <cell r="AR11" t="str">
            <v>MODERADO</v>
          </cell>
          <cell r="AS11">
            <v>10</v>
          </cell>
          <cell r="AT11">
            <v>5</v>
          </cell>
          <cell r="AU11">
            <v>50</v>
          </cell>
          <cell r="AV11" t="str">
            <v>ZONA DE RIESGO ALTA</v>
          </cell>
        </row>
        <row r="12">
          <cell r="E12" t="str">
            <v>Contratación de proveedores sin cumplir con la normatividad legal vigente</v>
          </cell>
          <cell r="F12" t="str">
            <v>X</v>
          </cell>
          <cell r="H12" t="str">
            <v>X</v>
          </cell>
          <cell r="J12" t="str">
            <v>X</v>
          </cell>
          <cell r="M12" t="str">
            <v>X</v>
          </cell>
          <cell r="N12" t="str">
            <v>X</v>
          </cell>
          <cell r="P12" t="str">
            <v>X</v>
          </cell>
          <cell r="R12" t="str">
            <v>X</v>
          </cell>
          <cell r="U12" t="str">
            <v>X</v>
          </cell>
          <cell r="W12" t="str">
            <v>X</v>
          </cell>
          <cell r="X12" t="str">
            <v>X</v>
          </cell>
          <cell r="Z12" t="str">
            <v>X</v>
          </cell>
          <cell r="AC12" t="str">
            <v>X</v>
          </cell>
          <cell r="AE12" t="str">
            <v>X</v>
          </cell>
          <cell r="AG12" t="str">
            <v>X</v>
          </cell>
          <cell r="AI12" t="str">
            <v>X</v>
          </cell>
          <cell r="AK12" t="str">
            <v>X</v>
          </cell>
          <cell r="AL12" t="str">
            <v>X</v>
          </cell>
          <cell r="AO12" t="str">
            <v>X</v>
          </cell>
          <cell r="AP12">
            <v>9</v>
          </cell>
          <cell r="AQ12">
            <v>9</v>
          </cell>
          <cell r="AR12" t="str">
            <v>MODERADO</v>
          </cell>
          <cell r="AS12">
            <v>10</v>
          </cell>
          <cell r="AT12">
            <v>2</v>
          </cell>
          <cell r="AU12">
            <v>20</v>
          </cell>
          <cell r="AV12" t="str">
            <v>ZONA DE RIESGO MODERADO</v>
          </cell>
        </row>
        <row r="13">
          <cell r="E13" t="str">
            <v>Afectacion reputacional o del Good Will</v>
          </cell>
          <cell r="AP13">
            <v>0</v>
          </cell>
          <cell r="AQ13">
            <v>0</v>
          </cell>
          <cell r="AR13" t="str">
            <v>INSIGNIFICANTE</v>
          </cell>
          <cell r="AS13">
            <v>5</v>
          </cell>
          <cell r="AT13">
            <v>2</v>
          </cell>
          <cell r="AU13">
            <v>10</v>
          </cell>
          <cell r="AV13" t="str">
            <v>ZONA DE RIESGO BAJA</v>
          </cell>
        </row>
        <row r="14">
          <cell r="E14" t="str">
            <v>Incumplimiento y presentación extemporáneas de
los informes de ley</v>
          </cell>
          <cell r="F14" t="str">
            <v>X</v>
          </cell>
          <cell r="H14" t="str">
            <v>X</v>
          </cell>
          <cell r="K14" t="str">
            <v>X</v>
          </cell>
          <cell r="M14" t="str">
            <v>X</v>
          </cell>
          <cell r="N14" t="str">
            <v>X</v>
          </cell>
          <cell r="Q14" t="str">
            <v>X</v>
          </cell>
          <cell r="S14" t="str">
            <v>X</v>
          </cell>
          <cell r="U14" t="str">
            <v>X</v>
          </cell>
          <cell r="W14" t="str">
            <v>X</v>
          </cell>
          <cell r="X14" t="str">
            <v>X</v>
          </cell>
          <cell r="Z14" t="str">
            <v>X</v>
          </cell>
          <cell r="AB14" t="str">
            <v>X</v>
          </cell>
          <cell r="AD14" t="str">
            <v>X</v>
          </cell>
          <cell r="AF14" t="str">
            <v>X</v>
          </cell>
          <cell r="AH14" t="str">
            <v>X</v>
          </cell>
          <cell r="AK14" t="str">
            <v>X</v>
          </cell>
          <cell r="AL14" t="str">
            <v>X</v>
          </cell>
          <cell r="AO14" t="str">
            <v>X</v>
          </cell>
          <cell r="AP14">
            <v>10</v>
          </cell>
          <cell r="AQ14">
            <v>8</v>
          </cell>
          <cell r="AR14" t="str">
            <v>MODERADO</v>
          </cell>
          <cell r="AS14">
            <v>10</v>
          </cell>
          <cell r="AT14">
            <v>4</v>
          </cell>
          <cell r="AU14">
            <v>40</v>
          </cell>
          <cell r="AV14" t="str">
            <v>ZONA DE RIESGO MODERADO</v>
          </cell>
        </row>
        <row r="15">
          <cell r="E15" t="str">
            <v>Interposición de tutelas contra la Sociedad</v>
          </cell>
          <cell r="F15" t="str">
            <v>X</v>
          </cell>
          <cell r="I15" t="str">
            <v>X</v>
          </cell>
          <cell r="K15" t="str">
            <v>X</v>
          </cell>
          <cell r="M15" t="str">
            <v>X</v>
          </cell>
          <cell r="N15" t="str">
            <v>X</v>
          </cell>
          <cell r="Q15" t="str">
            <v>X</v>
          </cell>
          <cell r="S15" t="str">
            <v>X</v>
          </cell>
          <cell r="U15" t="str">
            <v>X</v>
          </cell>
          <cell r="W15" t="str">
            <v>X</v>
          </cell>
          <cell r="X15" t="str">
            <v>X</v>
          </cell>
          <cell r="AA15" t="str">
            <v>X</v>
          </cell>
          <cell r="AC15" t="str">
            <v>X</v>
          </cell>
          <cell r="AE15" t="str">
            <v>X</v>
          </cell>
          <cell r="AG15" t="str">
            <v>X</v>
          </cell>
          <cell r="AI15" t="str">
            <v>X</v>
          </cell>
          <cell r="AK15" t="str">
            <v>X</v>
          </cell>
          <cell r="AL15" t="str">
            <v>X</v>
          </cell>
          <cell r="AO15" t="str">
            <v>X</v>
          </cell>
          <cell r="AP15">
            <v>4</v>
          </cell>
          <cell r="AQ15">
            <v>14</v>
          </cell>
          <cell r="AR15" t="str">
            <v>MENOR</v>
          </cell>
          <cell r="AS15">
            <v>5</v>
          </cell>
          <cell r="AT15">
            <v>3</v>
          </cell>
          <cell r="AU15">
            <v>15</v>
          </cell>
          <cell r="AV15" t="str">
            <v>ZONA DE RIESGO BAJA</v>
          </cell>
        </row>
        <row r="16">
          <cell r="E16" t="str">
            <v>Condenas judiciales contra la Sociedad Tequendama</v>
          </cell>
          <cell r="F16" t="str">
            <v>X</v>
          </cell>
          <cell r="H16" t="str">
            <v>X</v>
          </cell>
          <cell r="K16" t="str">
            <v>X</v>
          </cell>
          <cell r="M16" t="str">
            <v>X</v>
          </cell>
          <cell r="N16" t="str">
            <v>X</v>
          </cell>
          <cell r="P16" t="str">
            <v>X</v>
          </cell>
          <cell r="S16" t="str">
            <v>X</v>
          </cell>
          <cell r="U16" t="str">
            <v>X</v>
          </cell>
          <cell r="W16" t="str">
            <v>X</v>
          </cell>
          <cell r="X16" t="str">
            <v>X</v>
          </cell>
          <cell r="Z16" t="str">
            <v>X</v>
          </cell>
          <cell r="AB16" t="str">
            <v>X</v>
          </cell>
          <cell r="AD16" t="str">
            <v>X</v>
          </cell>
          <cell r="AF16" t="str">
            <v>X</v>
          </cell>
          <cell r="AI16" t="str">
            <v>X</v>
          </cell>
          <cell r="AK16" t="str">
            <v>X</v>
          </cell>
          <cell r="AL16" t="str">
            <v>X</v>
          </cell>
          <cell r="AO16" t="str">
            <v>X</v>
          </cell>
          <cell r="AP16">
            <v>10</v>
          </cell>
          <cell r="AQ16">
            <v>8</v>
          </cell>
          <cell r="AR16" t="str">
            <v>MODERADO</v>
          </cell>
          <cell r="AS16">
            <v>10</v>
          </cell>
          <cell r="AT16">
            <v>4</v>
          </cell>
          <cell r="AU16">
            <v>40</v>
          </cell>
          <cell r="AV16" t="str">
            <v>ZONA DE RIESGO MODERADO</v>
          </cell>
        </row>
        <row r="17">
          <cell r="E17" t="str">
            <v>Incumplimiento de la normatividad aplicable a la Sociedad</v>
          </cell>
          <cell r="F17" t="str">
            <v>X</v>
          </cell>
          <cell r="H17" t="str">
            <v>X</v>
          </cell>
          <cell r="K17" t="str">
            <v>X</v>
          </cell>
          <cell r="M17" t="str">
            <v>X</v>
          </cell>
          <cell r="N17" t="str">
            <v>X</v>
          </cell>
          <cell r="P17" t="str">
            <v>X</v>
          </cell>
          <cell r="R17" t="str">
            <v>X</v>
          </cell>
          <cell r="U17" t="str">
            <v>X</v>
          </cell>
          <cell r="W17" t="str">
            <v>X</v>
          </cell>
          <cell r="X17" t="str">
            <v>X</v>
          </cell>
          <cell r="Z17" t="str">
            <v>X</v>
          </cell>
          <cell r="AB17" t="str">
            <v>X</v>
          </cell>
          <cell r="AD17" t="str">
            <v>X</v>
          </cell>
          <cell r="AF17" t="str">
            <v>X</v>
          </cell>
          <cell r="AH17" t="str">
            <v>X</v>
          </cell>
          <cell r="AJ17" t="str">
            <v>X</v>
          </cell>
          <cell r="AL17" t="str">
            <v>X</v>
          </cell>
          <cell r="AO17" t="str">
            <v>X</v>
          </cell>
          <cell r="AP17">
            <v>13</v>
          </cell>
          <cell r="AQ17">
            <v>5</v>
          </cell>
          <cell r="AR17" t="str">
            <v>MAYOR</v>
          </cell>
          <cell r="AS17">
            <v>15</v>
          </cell>
          <cell r="AT17">
            <v>2</v>
          </cell>
          <cell r="AU17">
            <v>30</v>
          </cell>
          <cell r="AV17" t="str">
            <v>ZONA DE RIESGO MODERADO</v>
          </cell>
        </row>
        <row r="18">
          <cell r="E18" t="str">
            <v>Inadecuada asignación de descuentos y/o cortesías a clientes</v>
          </cell>
          <cell r="F18" t="str">
            <v>X</v>
          </cell>
          <cell r="H18" t="str">
            <v>X</v>
          </cell>
          <cell r="K18" t="str">
            <v>X</v>
          </cell>
          <cell r="M18" t="str">
            <v>X</v>
          </cell>
          <cell r="N18" t="str">
            <v>X</v>
          </cell>
          <cell r="P18" t="str">
            <v>X</v>
          </cell>
          <cell r="S18" t="str">
            <v>X</v>
          </cell>
          <cell r="U18" t="str">
            <v>X</v>
          </cell>
          <cell r="W18" t="str">
            <v>X</v>
          </cell>
          <cell r="X18" t="str">
            <v>X</v>
          </cell>
          <cell r="Z18" t="str">
            <v>X</v>
          </cell>
          <cell r="AB18" t="str">
            <v>X</v>
          </cell>
          <cell r="AE18" t="str">
            <v>X</v>
          </cell>
          <cell r="AG18" t="str">
            <v>X</v>
          </cell>
          <cell r="AI18" t="str">
            <v>X</v>
          </cell>
          <cell r="AK18" t="str">
            <v>X</v>
          </cell>
          <cell r="AL18" t="str">
            <v>X</v>
          </cell>
          <cell r="AO18" t="str">
            <v>X</v>
          </cell>
          <cell r="AP18">
            <v>8</v>
          </cell>
          <cell r="AQ18">
            <v>10</v>
          </cell>
          <cell r="AR18" t="str">
            <v>MODERADO</v>
          </cell>
          <cell r="AS18">
            <v>10</v>
          </cell>
          <cell r="AT18">
            <v>1</v>
          </cell>
          <cell r="AU18">
            <v>10</v>
          </cell>
          <cell r="AV18" t="str">
            <v>ZONA DE RIESGO BAJA</v>
          </cell>
        </row>
        <row r="19">
          <cell r="E19" t="str">
            <v>Afectación de las operaciones de la Sociedad por deficiencia o falta de personal</v>
          </cell>
          <cell r="F19" t="str">
            <v>X</v>
          </cell>
          <cell r="H19" t="str">
            <v>X</v>
          </cell>
          <cell r="K19" t="str">
            <v>X</v>
          </cell>
          <cell r="M19" t="str">
            <v>X</v>
          </cell>
          <cell r="N19" t="str">
            <v>X</v>
          </cell>
          <cell r="P19" t="str">
            <v>X</v>
          </cell>
          <cell r="S19" t="str">
            <v>X</v>
          </cell>
          <cell r="U19" t="str">
            <v>X</v>
          </cell>
          <cell r="W19" t="str">
            <v>X</v>
          </cell>
          <cell r="X19" t="str">
            <v>X</v>
          </cell>
          <cell r="Z19" t="str">
            <v>X</v>
          </cell>
          <cell r="AB19" t="str">
            <v>X</v>
          </cell>
          <cell r="AE19" t="str">
            <v>X</v>
          </cell>
          <cell r="AG19" t="str">
            <v>X</v>
          </cell>
          <cell r="AI19" t="str">
            <v>X</v>
          </cell>
          <cell r="AK19" t="str">
            <v>X</v>
          </cell>
          <cell r="AL19" t="str">
            <v>X</v>
          </cell>
          <cell r="AO19" t="str">
            <v>X</v>
          </cell>
          <cell r="AP19">
            <v>8</v>
          </cell>
          <cell r="AQ19">
            <v>10</v>
          </cell>
          <cell r="AR19" t="str">
            <v>MODERADO</v>
          </cell>
          <cell r="AS19">
            <v>10</v>
          </cell>
          <cell r="AT19">
            <v>5</v>
          </cell>
          <cell r="AU19">
            <v>50</v>
          </cell>
          <cell r="AV19" t="str">
            <v>ZONA DE RIESGO ALTA</v>
          </cell>
        </row>
        <row r="20">
          <cell r="E20" t="str">
            <v>No aceptación o no pago de consumos adicionales de los huéspedes</v>
          </cell>
          <cell r="F20" t="str">
            <v>X</v>
          </cell>
          <cell r="H20" t="str">
            <v>X</v>
          </cell>
          <cell r="K20" t="str">
            <v>X</v>
          </cell>
          <cell r="M20" t="str">
            <v>X</v>
          </cell>
          <cell r="O20" t="str">
            <v>X</v>
          </cell>
          <cell r="P20" t="str">
            <v>X</v>
          </cell>
          <cell r="S20" t="str">
            <v>X</v>
          </cell>
          <cell r="U20" t="str">
            <v>X</v>
          </cell>
          <cell r="W20" t="str">
            <v>X</v>
          </cell>
          <cell r="Y20" t="str">
            <v>X</v>
          </cell>
          <cell r="AA20" t="str">
            <v>X</v>
          </cell>
          <cell r="AC20" t="str">
            <v>X</v>
          </cell>
          <cell r="AE20" t="str">
            <v>X</v>
          </cell>
          <cell r="AG20" t="str">
            <v>X</v>
          </cell>
          <cell r="AI20" t="str">
            <v>X</v>
          </cell>
          <cell r="AK20" t="str">
            <v>X</v>
          </cell>
          <cell r="AL20" t="str">
            <v>X</v>
          </cell>
          <cell r="AO20" t="str">
            <v>X</v>
          </cell>
          <cell r="AP20">
            <v>4</v>
          </cell>
          <cell r="AQ20">
            <v>14</v>
          </cell>
          <cell r="AR20" t="str">
            <v>MENOR</v>
          </cell>
          <cell r="AS20">
            <v>5</v>
          </cell>
          <cell r="AT20">
            <v>3</v>
          </cell>
          <cell r="AU20">
            <v>15</v>
          </cell>
          <cell r="AV20" t="str">
            <v>ZONA DE RIESGO BAJA</v>
          </cell>
        </row>
        <row r="21">
          <cell r="E21" t="str">
            <v>Ingreso de acompañantes o visitantes no autorizados.</v>
          </cell>
          <cell r="F21" t="str">
            <v>X</v>
          </cell>
          <cell r="H21" t="str">
            <v>X</v>
          </cell>
          <cell r="K21" t="str">
            <v>X</v>
          </cell>
          <cell r="M21" t="str">
            <v>X</v>
          </cell>
          <cell r="O21" t="str">
            <v>X</v>
          </cell>
          <cell r="P21" t="str">
            <v>X</v>
          </cell>
          <cell r="S21" t="str">
            <v>X</v>
          </cell>
          <cell r="U21" t="str">
            <v>X</v>
          </cell>
          <cell r="W21" t="str">
            <v>X</v>
          </cell>
          <cell r="X21" t="str">
            <v>X</v>
          </cell>
          <cell r="Z21" t="str">
            <v>X</v>
          </cell>
          <cell r="AC21" t="str">
            <v>X</v>
          </cell>
          <cell r="AE21" t="str">
            <v>X</v>
          </cell>
          <cell r="AG21" t="str">
            <v>X</v>
          </cell>
          <cell r="AI21" t="str">
            <v>X</v>
          </cell>
          <cell r="AJ21" t="str">
            <v>X</v>
          </cell>
          <cell r="AL21" t="str">
            <v>X</v>
          </cell>
          <cell r="AO21" t="str">
            <v>X</v>
          </cell>
          <cell r="AP21">
            <v>7</v>
          </cell>
          <cell r="AQ21">
            <v>11</v>
          </cell>
          <cell r="AR21" t="str">
            <v>MODERADO</v>
          </cell>
          <cell r="AS21">
            <v>10</v>
          </cell>
          <cell r="AT21">
            <v>3</v>
          </cell>
          <cell r="AU21">
            <v>30</v>
          </cell>
          <cell r="AV21" t="str">
            <v>ZONA DE RIESGO MODERADO</v>
          </cell>
        </row>
        <row r="22">
          <cell r="E22" t="str">
            <v xml:space="preserve">Daño o deterioro de la infraestructura física </v>
          </cell>
          <cell r="AP22">
            <v>0</v>
          </cell>
          <cell r="AQ22">
            <v>0</v>
          </cell>
          <cell r="AR22" t="str">
            <v>INSIGNIFICANTE</v>
          </cell>
          <cell r="AS22">
            <v>5</v>
          </cell>
          <cell r="AT22">
            <v>5</v>
          </cell>
          <cell r="AU22">
            <v>25</v>
          </cell>
          <cell r="AV22" t="str">
            <v>ZONA DE RIESGO MODERADO</v>
          </cell>
        </row>
        <row r="23">
          <cell r="E23" t="str">
            <v>Perdida, daño o sustracción de activos de operación, materia prima, activos fijos y/o activos de gestion</v>
          </cell>
          <cell r="AP23">
            <v>0</v>
          </cell>
          <cell r="AQ23">
            <v>0</v>
          </cell>
          <cell r="AR23" t="str">
            <v>INSIGNIFICANTE</v>
          </cell>
          <cell r="AS23">
            <v>5</v>
          </cell>
          <cell r="AT23">
            <v>4</v>
          </cell>
          <cell r="AU23">
            <v>20</v>
          </cell>
          <cell r="AV23" t="str">
            <v>ZONA DE RIESGO MODERADO</v>
          </cell>
        </row>
        <row r="24">
          <cell r="E24" t="str">
            <v>Afectación de la prestación del servicio por condiciones de infraestructura externas</v>
          </cell>
          <cell r="F24" t="str">
            <v>X</v>
          </cell>
          <cell r="H24" t="str">
            <v>X</v>
          </cell>
          <cell r="K24" t="str">
            <v>X</v>
          </cell>
          <cell r="M24" t="str">
            <v>X</v>
          </cell>
          <cell r="O24" t="str">
            <v>X</v>
          </cell>
          <cell r="P24" t="str">
            <v>X</v>
          </cell>
          <cell r="R24" t="str">
            <v>X</v>
          </cell>
          <cell r="U24" t="str">
            <v>X</v>
          </cell>
          <cell r="W24" t="str">
            <v>X</v>
          </cell>
          <cell r="Y24" t="str">
            <v>X</v>
          </cell>
          <cell r="AA24" t="str">
            <v>X</v>
          </cell>
          <cell r="AC24" t="str">
            <v>X</v>
          </cell>
          <cell r="AE24" t="str">
            <v>X</v>
          </cell>
          <cell r="AG24" t="str">
            <v>X</v>
          </cell>
          <cell r="AI24" t="str">
            <v>X</v>
          </cell>
          <cell r="AJ24" t="str">
            <v>X</v>
          </cell>
          <cell r="AM24" t="str">
            <v>X</v>
          </cell>
          <cell r="AO24" t="str">
            <v>X</v>
          </cell>
          <cell r="AP24">
            <v>5</v>
          </cell>
          <cell r="AQ24">
            <v>13</v>
          </cell>
          <cell r="AR24" t="str">
            <v>MENOR</v>
          </cell>
          <cell r="AS24">
            <v>5</v>
          </cell>
          <cell r="AT24">
            <v>2</v>
          </cell>
          <cell r="AU24">
            <v>10</v>
          </cell>
          <cell r="AV24" t="str">
            <v>ZONA DE RIESGO BAJA</v>
          </cell>
        </row>
        <row r="25">
          <cell r="E25" t="str">
            <v>Suscripción de contratos   interadministrativos que incumplan los parámetros económicas, legales y/o comerciales establecidos</v>
          </cell>
          <cell r="F25" t="str">
            <v>X</v>
          </cell>
          <cell r="H25" t="str">
            <v>X</v>
          </cell>
          <cell r="K25" t="str">
            <v>X</v>
          </cell>
          <cell r="M25" t="str">
            <v>X</v>
          </cell>
          <cell r="O25" t="str">
            <v>X</v>
          </cell>
          <cell r="P25" t="str">
            <v>X</v>
          </cell>
          <cell r="R25" t="str">
            <v>X</v>
          </cell>
          <cell r="U25" t="str">
            <v>X</v>
          </cell>
          <cell r="W25" t="str">
            <v>X</v>
          </cell>
          <cell r="X25" t="str">
            <v>X</v>
          </cell>
          <cell r="Z25" t="str">
            <v>X</v>
          </cell>
          <cell r="AC25" t="str">
            <v>X</v>
          </cell>
          <cell r="AE25" t="str">
            <v>X</v>
          </cell>
          <cell r="AF25" t="str">
            <v>X</v>
          </cell>
          <cell r="AH25" t="str">
            <v>X</v>
          </cell>
          <cell r="AK25" t="str">
            <v>X</v>
          </cell>
          <cell r="AL25" t="str">
            <v>X</v>
          </cell>
          <cell r="AO25" t="str">
            <v>X</v>
          </cell>
          <cell r="AP25">
            <v>9</v>
          </cell>
          <cell r="AQ25">
            <v>9</v>
          </cell>
          <cell r="AR25" t="str">
            <v>MODERADO</v>
          </cell>
          <cell r="AS25">
            <v>10</v>
          </cell>
          <cell r="AT25">
            <v>3</v>
          </cell>
          <cell r="AU25">
            <v>30</v>
          </cell>
          <cell r="AV25" t="str">
            <v>ZONA DE RIESGO MODERADO</v>
          </cell>
        </row>
        <row r="26">
          <cell r="E26" t="str">
            <v>Incumplimiento en los lineamientos de seguimiento y control de los contratos de Operación Logística</v>
          </cell>
          <cell r="F26" t="str">
            <v>X</v>
          </cell>
          <cell r="H26" t="str">
            <v>X</v>
          </cell>
          <cell r="K26" t="str">
            <v>X</v>
          </cell>
          <cell r="M26" t="str">
            <v>X</v>
          </cell>
          <cell r="O26" t="str">
            <v>X</v>
          </cell>
          <cell r="P26" t="str">
            <v>X</v>
          </cell>
          <cell r="R26" t="str">
            <v>X</v>
          </cell>
          <cell r="U26" t="str">
            <v>X</v>
          </cell>
          <cell r="W26" t="str">
            <v>X</v>
          </cell>
          <cell r="X26" t="str">
            <v>X</v>
          </cell>
          <cell r="AA26" t="str">
            <v>X</v>
          </cell>
          <cell r="AC26" t="str">
            <v>X</v>
          </cell>
          <cell r="AE26" t="str">
            <v>X</v>
          </cell>
          <cell r="AG26" t="str">
            <v>X</v>
          </cell>
          <cell r="AI26" t="str">
            <v>X</v>
          </cell>
          <cell r="AK26" t="str">
            <v>X</v>
          </cell>
          <cell r="AL26" t="str">
            <v>X</v>
          </cell>
          <cell r="AO26" t="str">
            <v>X</v>
          </cell>
          <cell r="AP26">
            <v>6</v>
          </cell>
          <cell r="AQ26">
            <v>12</v>
          </cell>
          <cell r="AR26" t="str">
            <v>MODERADO</v>
          </cell>
          <cell r="AS26">
            <v>10</v>
          </cell>
          <cell r="AT26">
            <v>5</v>
          </cell>
          <cell r="AU26">
            <v>50</v>
          </cell>
          <cell r="AV26" t="str">
            <v>ZONA DE RIESGO ALTA</v>
          </cell>
        </row>
        <row r="27">
          <cell r="E27" t="str">
            <v>Falta de liquidez financiera (flujo de caja) para desarrollar las actividades de la Sociedad</v>
          </cell>
          <cell r="AP27">
            <v>0</v>
          </cell>
          <cell r="AQ27">
            <v>0</v>
          </cell>
          <cell r="AR27" t="str">
            <v>INSIGNIFICANTE</v>
          </cell>
          <cell r="AS27">
            <v>5</v>
          </cell>
          <cell r="AT27">
            <v>3</v>
          </cell>
          <cell r="AU27">
            <v>15</v>
          </cell>
          <cell r="AV27" t="str">
            <v>ZONA DE RIESGO BAJA</v>
          </cell>
        </row>
        <row r="28">
          <cell r="E28" t="str">
            <v>Divulgación de información confidencial y/o uso indebido en el manejo de los expedientes (hojas de vida, archivos, documentos entrantes y salientes)</v>
          </cell>
          <cell r="F28" t="str">
            <v>X</v>
          </cell>
          <cell r="H28" t="str">
            <v>X</v>
          </cell>
          <cell r="J28" t="str">
            <v>X</v>
          </cell>
          <cell r="M28" t="str">
            <v>X</v>
          </cell>
          <cell r="O28" t="str">
            <v>X</v>
          </cell>
          <cell r="Q28" t="str">
            <v>X</v>
          </cell>
          <cell r="S28" t="str">
            <v>X</v>
          </cell>
          <cell r="U28" t="str">
            <v>X</v>
          </cell>
          <cell r="V28" t="str">
            <v>X</v>
          </cell>
          <cell r="X28" t="str">
            <v>X</v>
          </cell>
          <cell r="Z28" t="str">
            <v>X</v>
          </cell>
          <cell r="AC28" t="str">
            <v>X</v>
          </cell>
          <cell r="AE28" t="str">
            <v>X</v>
          </cell>
          <cell r="AG28" t="str">
            <v>X</v>
          </cell>
          <cell r="AI28" t="str">
            <v>X</v>
          </cell>
          <cell r="AK28" t="str">
            <v>X</v>
          </cell>
          <cell r="AL28" t="str">
            <v>X</v>
          </cell>
          <cell r="AO28" t="str">
            <v>X</v>
          </cell>
          <cell r="AP28">
            <v>7</v>
          </cell>
          <cell r="AQ28">
            <v>11</v>
          </cell>
          <cell r="AR28" t="str">
            <v>MODERADO</v>
          </cell>
          <cell r="AS28">
            <v>10</v>
          </cell>
          <cell r="AT28">
            <v>1</v>
          </cell>
          <cell r="AU28">
            <v>10</v>
          </cell>
          <cell r="AV28" t="str">
            <v>ZONA DE RIESGO BAJA</v>
          </cell>
        </row>
        <row r="29">
          <cell r="E29" t="str">
            <v>Incumplimiento o error en la elaboración y/o entrega de los archivos de nómina para pago</v>
          </cell>
          <cell r="F29" t="str">
            <v>X</v>
          </cell>
          <cell r="H29" t="str">
            <v>X</v>
          </cell>
          <cell r="K29" t="str">
            <v>X</v>
          </cell>
          <cell r="M29" t="str">
            <v>X</v>
          </cell>
          <cell r="O29" t="str">
            <v>X</v>
          </cell>
          <cell r="Q29" t="str">
            <v>X</v>
          </cell>
          <cell r="S29" t="str">
            <v>X</v>
          </cell>
          <cell r="U29" t="str">
            <v>X</v>
          </cell>
          <cell r="W29" t="str">
            <v>X</v>
          </cell>
          <cell r="Y29" t="str">
            <v>X</v>
          </cell>
          <cell r="AA29" t="str">
            <v>X</v>
          </cell>
          <cell r="AC29" t="str">
            <v>X</v>
          </cell>
          <cell r="AE29" t="str">
            <v>X</v>
          </cell>
          <cell r="AG29" t="str">
            <v>X</v>
          </cell>
          <cell r="AI29" t="str">
            <v>X</v>
          </cell>
          <cell r="AK29" t="str">
            <v>X</v>
          </cell>
          <cell r="AL29" t="str">
            <v>X</v>
          </cell>
          <cell r="AO29" t="str">
            <v>X</v>
          </cell>
          <cell r="AP29">
            <v>3</v>
          </cell>
          <cell r="AQ29">
            <v>15</v>
          </cell>
          <cell r="AR29" t="str">
            <v>MENOR</v>
          </cell>
          <cell r="AS29">
            <v>5</v>
          </cell>
          <cell r="AT29">
            <v>3</v>
          </cell>
          <cell r="AU29">
            <v>15</v>
          </cell>
          <cell r="AV29" t="str">
            <v>ZONA DE RIESGO BAJA</v>
          </cell>
        </row>
        <row r="30">
          <cell r="E30" t="str">
            <v>Cultura organizacional, clima laboral y condiciones de trabajo no adecuados o acordes al mercado</v>
          </cell>
          <cell r="F30" t="str">
            <v>X</v>
          </cell>
          <cell r="H30" t="str">
            <v>X</v>
          </cell>
          <cell r="J30" t="str">
            <v>X</v>
          </cell>
          <cell r="M30" t="str">
            <v>X</v>
          </cell>
          <cell r="O30" t="str">
            <v>X</v>
          </cell>
          <cell r="Q30" t="str">
            <v>X</v>
          </cell>
          <cell r="S30" t="str">
            <v>X</v>
          </cell>
          <cell r="U30" t="str">
            <v>X</v>
          </cell>
          <cell r="W30" t="str">
            <v>X</v>
          </cell>
          <cell r="Y30" t="str">
            <v>X</v>
          </cell>
          <cell r="AA30" t="str">
            <v>X</v>
          </cell>
          <cell r="AC30" t="str">
            <v>X</v>
          </cell>
          <cell r="AE30" t="str">
            <v>X</v>
          </cell>
          <cell r="AG30" t="str">
            <v>X</v>
          </cell>
          <cell r="AI30" t="str">
            <v>X</v>
          </cell>
          <cell r="AK30" t="str">
            <v>X</v>
          </cell>
          <cell r="AL30" t="str">
            <v>X</v>
          </cell>
          <cell r="AO30" t="str">
            <v>X</v>
          </cell>
          <cell r="AP30">
            <v>4</v>
          </cell>
          <cell r="AQ30">
            <v>14</v>
          </cell>
          <cell r="AR30" t="str">
            <v>MENOR</v>
          </cell>
          <cell r="AS30">
            <v>5</v>
          </cell>
          <cell r="AT30">
            <v>4</v>
          </cell>
          <cell r="AU30">
            <v>20</v>
          </cell>
          <cell r="AV30" t="str">
            <v>ZONA DE RIESGO MODERADO</v>
          </cell>
        </row>
        <row r="31">
          <cell r="E31" t="str">
            <v>Incumplimiento en la ejecución del contrato de prestación de servicios tercerizados</v>
          </cell>
          <cell r="F31" t="str">
            <v>X</v>
          </cell>
          <cell r="H31" t="str">
            <v>X</v>
          </cell>
          <cell r="J31" t="str">
            <v>X</v>
          </cell>
          <cell r="M31" t="str">
            <v>X</v>
          </cell>
          <cell r="O31" t="str">
            <v>X</v>
          </cell>
          <cell r="Q31" t="str">
            <v>X</v>
          </cell>
          <cell r="R31" t="str">
            <v>X</v>
          </cell>
          <cell r="U31" t="str">
            <v>X</v>
          </cell>
          <cell r="W31" t="str">
            <v>X</v>
          </cell>
          <cell r="Y31" t="str">
            <v>X</v>
          </cell>
          <cell r="AA31" t="str">
            <v>X</v>
          </cell>
          <cell r="AC31" t="str">
            <v>X</v>
          </cell>
          <cell r="AE31" t="str">
            <v>X</v>
          </cell>
          <cell r="AG31" t="str">
            <v>X</v>
          </cell>
          <cell r="AI31" t="str">
            <v>X</v>
          </cell>
          <cell r="AK31" t="str">
            <v>X</v>
          </cell>
          <cell r="AL31" t="str">
            <v>X</v>
          </cell>
          <cell r="AO31" t="str">
            <v>X</v>
          </cell>
          <cell r="AP31">
            <v>5</v>
          </cell>
          <cell r="AQ31">
            <v>13</v>
          </cell>
          <cell r="AR31" t="str">
            <v>MENOR</v>
          </cell>
          <cell r="AS31">
            <v>5</v>
          </cell>
          <cell r="AT31">
            <v>2</v>
          </cell>
          <cell r="AU31">
            <v>10</v>
          </cell>
          <cell r="AV31" t="str">
            <v>ZONA DE RIESGO BAJA</v>
          </cell>
        </row>
        <row r="32">
          <cell r="E32" t="str">
            <v>Perdida o sustracción de dinero en efectivo o equivalencia en ambientes o instalaciones de la Sociedad</v>
          </cell>
          <cell r="F32" t="str">
            <v>X</v>
          </cell>
          <cell r="H32" t="str">
            <v>X</v>
          </cell>
          <cell r="K32" t="str">
            <v>X</v>
          </cell>
          <cell r="M32" t="str">
            <v>X</v>
          </cell>
          <cell r="O32" t="str">
            <v>X</v>
          </cell>
          <cell r="P32" t="str">
            <v>X</v>
          </cell>
          <cell r="S32" t="str">
            <v>X</v>
          </cell>
          <cell r="U32" t="str">
            <v>X</v>
          </cell>
          <cell r="W32" t="str">
            <v>X</v>
          </cell>
          <cell r="Y32" t="str">
            <v>X</v>
          </cell>
          <cell r="AA32" t="str">
            <v>X</v>
          </cell>
          <cell r="AC32" t="str">
            <v>X</v>
          </cell>
          <cell r="AE32" t="str">
            <v>X</v>
          </cell>
          <cell r="AG32" t="str">
            <v>X</v>
          </cell>
          <cell r="AI32" t="str">
            <v>X</v>
          </cell>
          <cell r="AK32" t="str">
            <v>X</v>
          </cell>
          <cell r="AL32" t="str">
            <v>X</v>
          </cell>
          <cell r="AO32" t="str">
            <v>X</v>
          </cell>
          <cell r="AP32">
            <v>4</v>
          </cell>
          <cell r="AQ32">
            <v>14</v>
          </cell>
          <cell r="AR32" t="str">
            <v>MENOR</v>
          </cell>
          <cell r="AS32">
            <v>5</v>
          </cell>
          <cell r="AT32">
            <v>1</v>
          </cell>
          <cell r="AU32">
            <v>5</v>
          </cell>
          <cell r="AV32" t="str">
            <v>ZONA DE RIESGO BAJA</v>
          </cell>
        </row>
        <row r="33">
          <cell r="E33" t="str">
            <v>Que la información financiera y contable no cumpla con los principios de: Confiabilidad y Comparabilidad conforme a la realidad de los hechos economicos.</v>
          </cell>
          <cell r="F33" t="str">
            <v>X</v>
          </cell>
          <cell r="H33" t="str">
            <v>X</v>
          </cell>
          <cell r="K33" t="str">
            <v>X</v>
          </cell>
          <cell r="M33" t="str">
            <v>X</v>
          </cell>
          <cell r="N33" t="str">
            <v>X</v>
          </cell>
          <cell r="Q33" t="str">
            <v>X</v>
          </cell>
          <cell r="S33" t="str">
            <v>X</v>
          </cell>
          <cell r="U33" t="str">
            <v>X</v>
          </cell>
          <cell r="V33" t="str">
            <v>X</v>
          </cell>
          <cell r="X33" t="str">
            <v>X</v>
          </cell>
          <cell r="Z33" t="str">
            <v>X</v>
          </cell>
          <cell r="AB33" t="str">
            <v>X</v>
          </cell>
          <cell r="AD33" t="str">
            <v>X</v>
          </cell>
          <cell r="AG33" t="str">
            <v>X</v>
          </cell>
          <cell r="AI33" t="str">
            <v>X</v>
          </cell>
          <cell r="AK33" t="str">
            <v>X</v>
          </cell>
          <cell r="AL33" t="str">
            <v>X</v>
          </cell>
          <cell r="AO33" t="str">
            <v>X</v>
          </cell>
          <cell r="AP33">
            <v>9</v>
          </cell>
          <cell r="AQ33">
            <v>9</v>
          </cell>
          <cell r="AR33" t="str">
            <v>MODERADO</v>
          </cell>
          <cell r="AS33">
            <v>10</v>
          </cell>
          <cell r="AT33">
            <v>3</v>
          </cell>
          <cell r="AU33">
            <v>30</v>
          </cell>
          <cell r="AV33" t="str">
            <v>ZONA DE RIESGO MODERADO</v>
          </cell>
        </row>
        <row r="34">
          <cell r="E34" t="str">
            <v>Incremento de cuentas de difícil cobro</v>
          </cell>
          <cell r="F34" t="str">
            <v>X</v>
          </cell>
          <cell r="H34" t="str">
            <v>X</v>
          </cell>
          <cell r="J34" t="str">
            <v>X</v>
          </cell>
          <cell r="L34" t="str">
            <v>X</v>
          </cell>
          <cell r="N34" t="str">
            <v>X</v>
          </cell>
          <cell r="P34" t="str">
            <v>X</v>
          </cell>
          <cell r="R34" t="str">
            <v>X</v>
          </cell>
          <cell r="U34" t="str">
            <v>X</v>
          </cell>
          <cell r="W34" t="str">
            <v>X</v>
          </cell>
          <cell r="X34" t="str">
            <v>X</v>
          </cell>
          <cell r="Z34" t="str">
            <v>X</v>
          </cell>
          <cell r="AB34" t="str">
            <v>X</v>
          </cell>
          <cell r="AD34" t="str">
            <v>X</v>
          </cell>
          <cell r="AF34" t="str">
            <v>X</v>
          </cell>
          <cell r="AI34" t="str">
            <v>X</v>
          </cell>
          <cell r="AK34" t="str">
            <v>X</v>
          </cell>
          <cell r="AL34" t="str">
            <v>X</v>
          </cell>
          <cell r="AO34" t="str">
            <v>X</v>
          </cell>
          <cell r="AP34">
            <v>13</v>
          </cell>
          <cell r="AQ34">
            <v>5</v>
          </cell>
          <cell r="AR34" t="str">
            <v>MAYOR</v>
          </cell>
          <cell r="AS34">
            <v>15</v>
          </cell>
          <cell r="AT34">
            <v>3</v>
          </cell>
          <cell r="AU34">
            <v>45</v>
          </cell>
          <cell r="AV34" t="str">
            <v>ZONA DE RIESGO ALTA</v>
          </cell>
        </row>
        <row r="35">
          <cell r="E35" t="str">
            <v>Vigencia de pólizas de Seguros vencidos o actividades no cubiertas</v>
          </cell>
          <cell r="F35" t="str">
            <v>X</v>
          </cell>
          <cell r="I35" t="str">
            <v>X</v>
          </cell>
          <cell r="K35" t="str">
            <v>X</v>
          </cell>
          <cell r="M35" t="str">
            <v>X</v>
          </cell>
          <cell r="N35" t="str">
            <v>X</v>
          </cell>
          <cell r="P35" t="str">
            <v>X</v>
          </cell>
          <cell r="S35" t="str">
            <v>X</v>
          </cell>
          <cell r="U35" t="str">
            <v>X</v>
          </cell>
          <cell r="W35" t="str">
            <v>X</v>
          </cell>
          <cell r="Y35" t="str">
            <v>X</v>
          </cell>
          <cell r="Z35" t="str">
            <v>X</v>
          </cell>
          <cell r="AC35" t="str">
            <v>X</v>
          </cell>
          <cell r="AE35" t="str">
            <v>X</v>
          </cell>
          <cell r="AG35" t="str">
            <v>X</v>
          </cell>
          <cell r="AI35" t="str">
            <v>X</v>
          </cell>
          <cell r="AK35" t="str">
            <v>X</v>
          </cell>
          <cell r="AL35" t="str">
            <v>X</v>
          </cell>
          <cell r="AO35" t="str">
            <v>X</v>
          </cell>
          <cell r="AP35">
            <v>5</v>
          </cell>
          <cell r="AQ35">
            <v>13</v>
          </cell>
          <cell r="AR35" t="str">
            <v>MENOR</v>
          </cell>
          <cell r="AS35">
            <v>5</v>
          </cell>
          <cell r="AT35">
            <v>1</v>
          </cell>
          <cell r="AU35">
            <v>5</v>
          </cell>
          <cell r="AV35" t="str">
            <v>ZONA DE RIESGO BAJA</v>
          </cell>
        </row>
        <row r="36">
          <cell r="E36" t="str">
            <v>Entrega y radicacion de la facturación de proveedores y acreedores con inexactitudes y/o fuera del periodo de la realizacion del hecho economico, .</v>
          </cell>
          <cell r="F36" t="str">
            <v>X</v>
          </cell>
          <cell r="H36" t="str">
            <v>X</v>
          </cell>
          <cell r="K36" t="str">
            <v>X</v>
          </cell>
          <cell r="M36" t="str">
            <v>X</v>
          </cell>
          <cell r="N36" t="str">
            <v>X</v>
          </cell>
          <cell r="P36" t="str">
            <v>X</v>
          </cell>
          <cell r="R36" t="str">
            <v>X</v>
          </cell>
          <cell r="U36" t="str">
            <v>X</v>
          </cell>
          <cell r="W36" t="str">
            <v>X</v>
          </cell>
          <cell r="Y36" t="str">
            <v>X</v>
          </cell>
          <cell r="AA36" t="str">
            <v>X</v>
          </cell>
          <cell r="AC36" t="str">
            <v>X</v>
          </cell>
          <cell r="AE36" t="str">
            <v>X</v>
          </cell>
          <cell r="AG36" t="str">
            <v>X</v>
          </cell>
          <cell r="AI36" t="str">
            <v>X</v>
          </cell>
          <cell r="AK36" t="str">
            <v>X</v>
          </cell>
          <cell r="AL36" t="str">
            <v>X</v>
          </cell>
          <cell r="AO36" t="str">
            <v>X</v>
          </cell>
          <cell r="AP36">
            <v>6</v>
          </cell>
          <cell r="AQ36">
            <v>12</v>
          </cell>
          <cell r="AR36" t="str">
            <v>MODERADO</v>
          </cell>
          <cell r="AS36">
            <v>10</v>
          </cell>
          <cell r="AT36">
            <v>2</v>
          </cell>
          <cell r="AU36">
            <v>20</v>
          </cell>
          <cell r="AV36" t="str">
            <v>ZONA DE RIESGO MODERADO</v>
          </cell>
        </row>
        <row r="37">
          <cell r="E37" t="str">
            <v>No pago de la facturación  dentro de los tiempos establecidos</v>
          </cell>
          <cell r="F37" t="str">
            <v>X</v>
          </cell>
          <cell r="H37" t="str">
            <v>X</v>
          </cell>
          <cell r="K37" t="str">
            <v>X</v>
          </cell>
          <cell r="M37" t="str">
            <v>X</v>
          </cell>
          <cell r="O37" t="str">
            <v>X</v>
          </cell>
          <cell r="P37" t="str">
            <v>X</v>
          </cell>
          <cell r="R37" t="str">
            <v>X</v>
          </cell>
          <cell r="U37" t="str">
            <v>X</v>
          </cell>
          <cell r="V37" t="str">
            <v>X</v>
          </cell>
          <cell r="Y37" t="str">
            <v>X</v>
          </cell>
          <cell r="AA37" t="str">
            <v>X</v>
          </cell>
          <cell r="AC37" t="str">
            <v>X</v>
          </cell>
          <cell r="AE37" t="str">
            <v>X</v>
          </cell>
          <cell r="AG37" t="str">
            <v>X</v>
          </cell>
          <cell r="AI37" t="str">
            <v>X</v>
          </cell>
          <cell r="AK37" t="str">
            <v>X</v>
          </cell>
          <cell r="AL37" t="str">
            <v>X</v>
          </cell>
          <cell r="AO37" t="str">
            <v>X</v>
          </cell>
          <cell r="AP37">
            <v>6</v>
          </cell>
          <cell r="AQ37">
            <v>12</v>
          </cell>
          <cell r="AR37" t="str">
            <v>MODERADO</v>
          </cell>
          <cell r="AS37">
            <v>10</v>
          </cell>
          <cell r="AT37">
            <v>3</v>
          </cell>
          <cell r="AU37">
            <v>30</v>
          </cell>
          <cell r="AV37" t="str">
            <v>ZONA DE RIESGO MODERADO</v>
          </cell>
        </row>
        <row r="38">
          <cell r="E38" t="str">
            <v xml:space="preserve">Causación y pago doble de la facturación </v>
          </cell>
          <cell r="F38" t="str">
            <v>X</v>
          </cell>
          <cell r="H38" t="str">
            <v>X</v>
          </cell>
          <cell r="K38" t="str">
            <v>X</v>
          </cell>
          <cell r="M38" t="str">
            <v>X</v>
          </cell>
          <cell r="O38" t="str">
            <v>X</v>
          </cell>
          <cell r="P38" t="str">
            <v>X</v>
          </cell>
          <cell r="R38" t="str">
            <v>X</v>
          </cell>
          <cell r="U38" t="str">
            <v>X</v>
          </cell>
          <cell r="V38" t="str">
            <v>X</v>
          </cell>
          <cell r="Y38" t="str">
            <v>X</v>
          </cell>
          <cell r="AA38" t="str">
            <v>X</v>
          </cell>
          <cell r="AC38" t="str">
            <v>X</v>
          </cell>
          <cell r="AE38" t="str">
            <v>X</v>
          </cell>
          <cell r="AG38" t="str">
            <v>X</v>
          </cell>
          <cell r="AI38" t="str">
            <v>X</v>
          </cell>
          <cell r="AK38" t="str">
            <v>X</v>
          </cell>
          <cell r="AL38" t="str">
            <v>X</v>
          </cell>
          <cell r="AO38" t="str">
            <v>X</v>
          </cell>
          <cell r="AP38">
            <v>6</v>
          </cell>
          <cell r="AQ38">
            <v>12</v>
          </cell>
          <cell r="AR38" t="str">
            <v>MODERADO</v>
          </cell>
          <cell r="AS38">
            <v>10</v>
          </cell>
          <cell r="AT38">
            <v>1</v>
          </cell>
          <cell r="AU38">
            <v>10</v>
          </cell>
          <cell r="AV38" t="str">
            <v>ZONA DE RIESGO BAJA</v>
          </cell>
        </row>
        <row r="39">
          <cell r="E39" t="str">
            <v>Aplicación no adecuada de la liquidacion de impuestos en el proceso de facturacion.</v>
          </cell>
          <cell r="F39" t="str">
            <v>X</v>
          </cell>
          <cell r="H39" t="str">
            <v>X</v>
          </cell>
          <cell r="J39" t="str">
            <v>X</v>
          </cell>
          <cell r="M39" t="str">
            <v>X</v>
          </cell>
          <cell r="O39" t="str">
            <v>X</v>
          </cell>
          <cell r="P39" t="str">
            <v>X</v>
          </cell>
          <cell r="R39" t="str">
            <v>X</v>
          </cell>
          <cell r="U39" t="str">
            <v>X</v>
          </cell>
          <cell r="W39" t="str">
            <v>X</v>
          </cell>
          <cell r="Y39" t="str">
            <v>X</v>
          </cell>
          <cell r="AA39" t="str">
            <v>X</v>
          </cell>
          <cell r="AC39" t="str">
            <v>X</v>
          </cell>
          <cell r="AE39" t="str">
            <v>X</v>
          </cell>
          <cell r="AG39" t="str">
            <v>X</v>
          </cell>
          <cell r="AH39" t="str">
            <v>X</v>
          </cell>
          <cell r="AK39" t="str">
            <v>X</v>
          </cell>
          <cell r="AL39" t="str">
            <v>X</v>
          </cell>
          <cell r="AO39" t="str">
            <v>X</v>
          </cell>
          <cell r="AP39">
            <v>7</v>
          </cell>
          <cell r="AQ39">
            <v>11</v>
          </cell>
          <cell r="AR39" t="str">
            <v>MODERADO</v>
          </cell>
          <cell r="AS39">
            <v>10</v>
          </cell>
          <cell r="AT39">
            <v>3</v>
          </cell>
          <cell r="AU39">
            <v>30</v>
          </cell>
          <cell r="AV39" t="str">
            <v>ZONA DE RIESGO MODERADO</v>
          </cell>
        </row>
        <row r="40">
          <cell r="E40" t="str">
            <v>Producto o servicio recibido en estado no conforme y/o incumpliendo la normatividad aplicable para su contratación</v>
          </cell>
          <cell r="F40" t="str">
            <v>X</v>
          </cell>
          <cell r="H40" t="str">
            <v>X</v>
          </cell>
          <cell r="J40" t="str">
            <v>X</v>
          </cell>
          <cell r="M40" t="str">
            <v>X</v>
          </cell>
          <cell r="O40" t="str">
            <v>X</v>
          </cell>
          <cell r="P40" t="str">
            <v>X</v>
          </cell>
          <cell r="S40" t="str">
            <v>X</v>
          </cell>
          <cell r="U40" t="str">
            <v>X</v>
          </cell>
          <cell r="W40" t="str">
            <v>X</v>
          </cell>
          <cell r="Y40" t="str">
            <v>X</v>
          </cell>
          <cell r="AA40" t="str">
            <v>X</v>
          </cell>
          <cell r="AC40" t="str">
            <v>X</v>
          </cell>
          <cell r="AE40" t="str">
            <v>X</v>
          </cell>
          <cell r="AG40" t="str">
            <v>X</v>
          </cell>
          <cell r="AI40" t="str">
            <v>X</v>
          </cell>
          <cell r="AK40" t="str">
            <v>X</v>
          </cell>
          <cell r="AL40" t="str">
            <v>X</v>
          </cell>
          <cell r="AO40" t="str">
            <v>X</v>
          </cell>
          <cell r="AP40">
            <v>5</v>
          </cell>
          <cell r="AQ40">
            <v>13</v>
          </cell>
          <cell r="AR40" t="str">
            <v>MENOR</v>
          </cell>
          <cell r="AS40">
            <v>5</v>
          </cell>
          <cell r="AT40">
            <v>2</v>
          </cell>
          <cell r="AU40">
            <v>10</v>
          </cell>
          <cell r="AV40" t="str">
            <v>ZONA DE RIESGO BAJA</v>
          </cell>
        </row>
        <row r="41">
          <cell r="E41" t="str">
            <v>Incumplimiento en el objeto del contrato (obra, suministro, prestación de servicios), así como en el proceso y documentación requerida en el desarrollo y cumplimiento legal del mismo</v>
          </cell>
          <cell r="F41" t="str">
            <v>X</v>
          </cell>
          <cell r="H41" t="str">
            <v>X</v>
          </cell>
          <cell r="J41" t="str">
            <v>X</v>
          </cell>
          <cell r="M41" t="str">
            <v>X</v>
          </cell>
          <cell r="O41" t="str">
            <v>X</v>
          </cell>
          <cell r="P41" t="str">
            <v>X</v>
          </cell>
          <cell r="S41" t="str">
            <v>X</v>
          </cell>
          <cell r="U41" t="str">
            <v>X</v>
          </cell>
          <cell r="W41" t="str">
            <v>X</v>
          </cell>
          <cell r="Y41" t="str">
            <v>X</v>
          </cell>
          <cell r="AA41" t="str">
            <v>X</v>
          </cell>
          <cell r="AC41" t="str">
            <v>X</v>
          </cell>
          <cell r="AE41" t="str">
            <v>X</v>
          </cell>
          <cell r="AG41" t="str">
            <v>X</v>
          </cell>
          <cell r="AI41" t="str">
            <v>X</v>
          </cell>
          <cell r="AK41" t="str">
            <v>X</v>
          </cell>
          <cell r="AL41" t="str">
            <v>X</v>
          </cell>
          <cell r="AO41" t="str">
            <v>X</v>
          </cell>
          <cell r="AP41">
            <v>5</v>
          </cell>
          <cell r="AQ41">
            <v>13</v>
          </cell>
          <cell r="AR41" t="str">
            <v>MENOR</v>
          </cell>
          <cell r="AS41">
            <v>5</v>
          </cell>
          <cell r="AT41">
            <v>2</v>
          </cell>
          <cell r="AU41">
            <v>10</v>
          </cell>
          <cell r="AV41" t="str">
            <v>ZONA DE RIESGO BAJA</v>
          </cell>
        </row>
        <row r="42">
          <cell r="E42" t="str">
            <v>Perdida inesperada del suministro de servicios públicos y privados (TV, internet y telefonia) en las instalaciones operadas por la Sociedad</v>
          </cell>
          <cell r="F42" t="str">
            <v>X</v>
          </cell>
          <cell r="H42" t="str">
            <v>X</v>
          </cell>
          <cell r="J42" t="str">
            <v>X</v>
          </cell>
          <cell r="M42" t="str">
            <v>X</v>
          </cell>
          <cell r="N42" t="str">
            <v>X</v>
          </cell>
          <cell r="P42" t="str">
            <v>X</v>
          </cell>
          <cell r="R42" t="str">
            <v>X</v>
          </cell>
          <cell r="T42" t="str">
            <v>X</v>
          </cell>
          <cell r="W42" t="str">
            <v>X</v>
          </cell>
          <cell r="Y42" t="str">
            <v>X</v>
          </cell>
          <cell r="AA42" t="str">
            <v>X</v>
          </cell>
          <cell r="AC42" t="str">
            <v>X</v>
          </cell>
          <cell r="AE42" t="str">
            <v>X</v>
          </cell>
          <cell r="AG42" t="str">
            <v>X</v>
          </cell>
          <cell r="AI42" t="str">
            <v>X</v>
          </cell>
          <cell r="AK42" t="str">
            <v>X</v>
          </cell>
          <cell r="AL42" t="str">
            <v>X</v>
          </cell>
          <cell r="AO42" t="str">
            <v>X</v>
          </cell>
          <cell r="AP42">
            <v>8</v>
          </cell>
          <cell r="AQ42">
            <v>10</v>
          </cell>
          <cell r="AR42" t="str">
            <v>MODERADO</v>
          </cell>
          <cell r="AS42">
            <v>10</v>
          </cell>
          <cell r="AT42">
            <v>4</v>
          </cell>
          <cell r="AU42">
            <v>40</v>
          </cell>
          <cell r="AV42" t="str">
            <v>ZONA DE RIESGO MODERADO</v>
          </cell>
        </row>
        <row r="43">
          <cell r="E43" t="str">
            <v>Retraso de las actividades de mantenimiento  preventivo y acciones requeridas en mantenimiento correctivo</v>
          </cell>
          <cell r="F43" t="str">
            <v>X</v>
          </cell>
          <cell r="H43" t="str">
            <v>X</v>
          </cell>
          <cell r="J43" t="str">
            <v>X</v>
          </cell>
          <cell r="M43" t="str">
            <v>X</v>
          </cell>
          <cell r="N43" t="str">
            <v>X</v>
          </cell>
          <cell r="P43" t="str">
            <v>X</v>
          </cell>
          <cell r="R43" t="str">
            <v>X</v>
          </cell>
          <cell r="T43" t="str">
            <v>X</v>
          </cell>
          <cell r="W43" t="str">
            <v>X</v>
          </cell>
          <cell r="Y43" t="str">
            <v>X</v>
          </cell>
          <cell r="AA43" t="str">
            <v>X</v>
          </cell>
          <cell r="AC43" t="str">
            <v>X</v>
          </cell>
          <cell r="AE43" t="str">
            <v>X</v>
          </cell>
          <cell r="AG43" t="str">
            <v>X</v>
          </cell>
          <cell r="AI43" t="str">
            <v>X</v>
          </cell>
          <cell r="AK43" t="str">
            <v>X</v>
          </cell>
          <cell r="AL43" t="str">
            <v>X</v>
          </cell>
          <cell r="AO43" t="str">
            <v>X</v>
          </cell>
          <cell r="AP43">
            <v>8</v>
          </cell>
          <cell r="AQ43">
            <v>10</v>
          </cell>
          <cell r="AR43" t="str">
            <v>MODERADO</v>
          </cell>
          <cell r="AS43">
            <v>10</v>
          </cell>
          <cell r="AT43">
            <v>4</v>
          </cell>
          <cell r="AU43">
            <v>40</v>
          </cell>
          <cell r="AV43" t="str">
            <v>ZONA DE RIESGO MODERADO</v>
          </cell>
        </row>
        <row r="44">
          <cell r="E44" t="str">
            <v>Perdida, robo, daño y/o modificación sin autorización de la integridad de la información de la compañía</v>
          </cell>
          <cell r="F44" t="str">
            <v>X</v>
          </cell>
          <cell r="H44" t="str">
            <v>X</v>
          </cell>
          <cell r="J44" t="str">
            <v>X</v>
          </cell>
          <cell r="M44" t="str">
            <v>X</v>
          </cell>
          <cell r="N44" t="str">
            <v>X</v>
          </cell>
          <cell r="P44" t="str">
            <v>X</v>
          </cell>
          <cell r="S44" t="str">
            <v>X</v>
          </cell>
          <cell r="U44" t="str">
            <v>X</v>
          </cell>
          <cell r="V44" t="str">
            <v>X</v>
          </cell>
          <cell r="X44" t="str">
            <v>X</v>
          </cell>
          <cell r="Z44" t="str">
            <v>X</v>
          </cell>
          <cell r="AB44" t="str">
            <v>X</v>
          </cell>
          <cell r="AE44" t="str">
            <v>X</v>
          </cell>
          <cell r="AG44" t="str">
            <v>X</v>
          </cell>
          <cell r="AI44" t="str">
            <v>X</v>
          </cell>
          <cell r="AK44" t="str">
            <v>X</v>
          </cell>
          <cell r="AL44" t="str">
            <v>X</v>
          </cell>
          <cell r="AO44" t="str">
            <v>X</v>
          </cell>
          <cell r="AP44">
            <v>10</v>
          </cell>
          <cell r="AQ44">
            <v>8</v>
          </cell>
          <cell r="AR44" t="str">
            <v>MODERADO</v>
          </cell>
          <cell r="AS44">
            <v>10</v>
          </cell>
          <cell r="AT44">
            <v>2</v>
          </cell>
          <cell r="AU44">
            <v>20</v>
          </cell>
          <cell r="AV44" t="str">
            <v>ZONA DE RIESGO MODERADO</v>
          </cell>
        </row>
        <row r="45">
          <cell r="E45" t="str">
            <v>Desactualización de la infraestructura tecnológica en hardware y software</v>
          </cell>
          <cell r="F45" t="str">
            <v>X</v>
          </cell>
          <cell r="H45" t="str">
            <v>X</v>
          </cell>
          <cell r="J45" t="str">
            <v>X</v>
          </cell>
          <cell r="M45" t="str">
            <v>X</v>
          </cell>
          <cell r="O45" t="str">
            <v>X</v>
          </cell>
          <cell r="P45" t="str">
            <v>X</v>
          </cell>
          <cell r="R45" t="str">
            <v>X</v>
          </cell>
          <cell r="U45" t="str">
            <v>X</v>
          </cell>
          <cell r="W45" t="str">
            <v>X</v>
          </cell>
          <cell r="Y45" t="str">
            <v>X</v>
          </cell>
          <cell r="AA45" t="str">
            <v>X</v>
          </cell>
          <cell r="AC45" t="str">
            <v>X</v>
          </cell>
          <cell r="AE45" t="str">
            <v>X</v>
          </cell>
          <cell r="AG45" t="str">
            <v>X</v>
          </cell>
          <cell r="AI45" t="str">
            <v>X</v>
          </cell>
          <cell r="AK45" t="str">
            <v>X</v>
          </cell>
          <cell r="AL45" t="str">
            <v>X</v>
          </cell>
          <cell r="AO45" t="str">
            <v>X</v>
          </cell>
          <cell r="AP45">
            <v>6</v>
          </cell>
          <cell r="AQ45">
            <v>12</v>
          </cell>
          <cell r="AR45" t="str">
            <v>MODERADO</v>
          </cell>
          <cell r="AS45">
            <v>10</v>
          </cell>
          <cell r="AT45">
            <v>3</v>
          </cell>
          <cell r="AU45">
            <v>30</v>
          </cell>
          <cell r="AV45" t="str">
            <v>ZONA DE RIESGO MODERADO</v>
          </cell>
        </row>
        <row r="46">
          <cell r="E46" t="str">
            <v>Uso inadecuado o desuso de las herramientas tecnológicas de la Sociedad</v>
          </cell>
          <cell r="F46" t="str">
            <v>X</v>
          </cell>
          <cell r="H46" t="str">
            <v>X</v>
          </cell>
          <cell r="K46" t="str">
            <v>X</v>
          </cell>
          <cell r="M46" t="str">
            <v>X</v>
          </cell>
          <cell r="O46" t="str">
            <v>X</v>
          </cell>
          <cell r="P46" t="str">
            <v>X</v>
          </cell>
          <cell r="S46" t="str">
            <v>X</v>
          </cell>
          <cell r="U46" t="str">
            <v>X</v>
          </cell>
          <cell r="W46" t="str">
            <v>X</v>
          </cell>
          <cell r="Y46" t="str">
            <v>X</v>
          </cell>
          <cell r="AA46" t="str">
            <v>X</v>
          </cell>
          <cell r="AC46" t="str">
            <v>X</v>
          </cell>
          <cell r="AE46" t="str">
            <v>X</v>
          </cell>
          <cell r="AG46" t="str">
            <v>X</v>
          </cell>
          <cell r="AI46" t="str">
            <v>X</v>
          </cell>
          <cell r="AK46" t="str">
            <v>X</v>
          </cell>
          <cell r="AL46" t="str">
            <v>X</v>
          </cell>
          <cell r="AO46" t="str">
            <v>X</v>
          </cell>
          <cell r="AP46">
            <v>4</v>
          </cell>
          <cell r="AQ46">
            <v>14</v>
          </cell>
          <cell r="AR46" t="str">
            <v>MENOR</v>
          </cell>
          <cell r="AS46">
            <v>5</v>
          </cell>
          <cell r="AT46">
            <v>4</v>
          </cell>
          <cell r="AU46">
            <v>20</v>
          </cell>
          <cell r="AV46" t="str">
            <v>ZONA DE RIESGO MODERADO</v>
          </cell>
        </row>
        <row r="47">
          <cell r="E47" t="str">
            <v xml:space="preserve">Incumplimiento de los terminos de Ley frente a las solicitutes, perdida de la trazabilidad de la informacion o perdida de la memoria institucional por el inadecuado manejo de la documentacion y correspondencia. </v>
          </cell>
          <cell r="F47" t="str">
            <v>X</v>
          </cell>
          <cell r="H47" t="str">
            <v>X</v>
          </cell>
          <cell r="K47" t="str">
            <v>X</v>
          </cell>
          <cell r="M47" t="str">
            <v>X</v>
          </cell>
          <cell r="N47" t="str">
            <v>X</v>
          </cell>
          <cell r="Q47" t="str">
            <v>X</v>
          </cell>
          <cell r="S47" t="str">
            <v>X</v>
          </cell>
          <cell r="U47" t="str">
            <v>X</v>
          </cell>
          <cell r="V47" t="str">
            <v>X</v>
          </cell>
          <cell r="X47" t="str">
            <v>X</v>
          </cell>
          <cell r="Z47" t="str">
            <v>X</v>
          </cell>
          <cell r="AB47" t="str">
            <v>X</v>
          </cell>
          <cell r="AE47" t="str">
            <v>X</v>
          </cell>
          <cell r="AG47" t="str">
            <v>X</v>
          </cell>
          <cell r="AI47" t="str">
            <v>X</v>
          </cell>
          <cell r="AK47" t="str">
            <v>X</v>
          </cell>
          <cell r="AL47" t="str">
            <v>X</v>
          </cell>
          <cell r="AO47" t="str">
            <v>X</v>
          </cell>
          <cell r="AP47">
            <v>8</v>
          </cell>
          <cell r="AQ47">
            <v>10</v>
          </cell>
          <cell r="AR47" t="str">
            <v>MODERADO</v>
          </cell>
          <cell r="AS47">
            <v>10</v>
          </cell>
          <cell r="AT47">
            <v>5</v>
          </cell>
          <cell r="AU47">
            <v>50</v>
          </cell>
          <cell r="AV47" t="str">
            <v>ZONA DE RIESGO ALTA</v>
          </cell>
        </row>
        <row r="48">
          <cell r="E48" t="str">
            <v>Manejo del archivo sin cumplir las normatividad  establecida por la ley 594 del 2000.</v>
          </cell>
          <cell r="F48" t="str">
            <v>X</v>
          </cell>
          <cell r="H48" t="str">
            <v>X</v>
          </cell>
          <cell r="K48" t="str">
            <v>X</v>
          </cell>
          <cell r="M48" t="str">
            <v>X</v>
          </cell>
          <cell r="O48" t="str">
            <v>X</v>
          </cell>
          <cell r="Q48" t="str">
            <v>X</v>
          </cell>
          <cell r="S48" t="str">
            <v>X</v>
          </cell>
          <cell r="U48" t="str">
            <v>X</v>
          </cell>
          <cell r="V48" t="str">
            <v>X</v>
          </cell>
          <cell r="X48" t="str">
            <v>X</v>
          </cell>
          <cell r="Z48" t="str">
            <v>X</v>
          </cell>
          <cell r="AB48" t="str">
            <v>X</v>
          </cell>
          <cell r="AE48" t="str">
            <v>X</v>
          </cell>
          <cell r="AG48" t="str">
            <v>X</v>
          </cell>
          <cell r="AI48" t="str">
            <v>X</v>
          </cell>
          <cell r="AK48" t="str">
            <v>X</v>
          </cell>
          <cell r="AL48" t="str">
            <v>X</v>
          </cell>
          <cell r="AO48" t="str">
            <v>X</v>
          </cell>
          <cell r="AP48">
            <v>7</v>
          </cell>
          <cell r="AQ48">
            <v>11</v>
          </cell>
          <cell r="AR48" t="str">
            <v>MODERADO</v>
          </cell>
          <cell r="AS48">
            <v>10</v>
          </cell>
          <cell r="AT48">
            <v>3</v>
          </cell>
          <cell r="AU48">
            <v>30</v>
          </cell>
          <cell r="AV48" t="str">
            <v>ZONA DE RIESGO MODERADO</v>
          </cell>
        </row>
        <row r="49">
          <cell r="E49" t="str">
            <v>Perdida o daño de la información y documentación fisica</v>
          </cell>
          <cell r="F49" t="str">
            <v>X</v>
          </cell>
          <cell r="H49" t="str">
            <v>X</v>
          </cell>
          <cell r="K49" t="str">
            <v>X</v>
          </cell>
          <cell r="M49" t="str">
            <v>X</v>
          </cell>
          <cell r="O49" t="str">
            <v>X</v>
          </cell>
          <cell r="P49" t="str">
            <v>X</v>
          </cell>
          <cell r="S49" t="str">
            <v>X</v>
          </cell>
          <cell r="U49" t="str">
            <v>X</v>
          </cell>
          <cell r="V49" t="str">
            <v>X</v>
          </cell>
          <cell r="X49" t="str">
            <v>X</v>
          </cell>
          <cell r="Z49" t="str">
            <v>X</v>
          </cell>
          <cell r="AB49" t="str">
            <v>X</v>
          </cell>
          <cell r="AE49" t="str">
            <v>X</v>
          </cell>
          <cell r="AG49" t="str">
            <v>X</v>
          </cell>
          <cell r="AI49" t="str">
            <v>X</v>
          </cell>
          <cell r="AJ49" t="str">
            <v>X</v>
          </cell>
          <cell r="AM49" t="str">
            <v>X</v>
          </cell>
          <cell r="AN49" t="str">
            <v>X</v>
          </cell>
          <cell r="AP49">
            <v>9</v>
          </cell>
          <cell r="AQ49">
            <v>9</v>
          </cell>
          <cell r="AR49" t="str">
            <v>MODERADO</v>
          </cell>
          <cell r="AS49">
            <v>10</v>
          </cell>
          <cell r="AT49">
            <v>1</v>
          </cell>
          <cell r="AU49">
            <v>10</v>
          </cell>
          <cell r="AV49" t="str">
            <v>ZONA DE RIESGO BAJA</v>
          </cell>
        </row>
        <row r="50">
          <cell r="E50" t="str">
            <v xml:space="preserve">Emergencias ambientales (fugas de gas, derrames de productos químicos, combustibles, inundaciones) </v>
          </cell>
          <cell r="F50" t="str">
            <v>X</v>
          </cell>
          <cell r="H50" t="str">
            <v>X</v>
          </cell>
          <cell r="K50" t="str">
            <v>X</v>
          </cell>
          <cell r="M50" t="str">
            <v>X</v>
          </cell>
          <cell r="O50" t="str">
            <v>X</v>
          </cell>
          <cell r="P50" t="str">
            <v>X</v>
          </cell>
          <cell r="R50" t="str">
            <v>X</v>
          </cell>
          <cell r="T50" t="str">
            <v>X</v>
          </cell>
          <cell r="V50" t="str">
            <v>X</v>
          </cell>
          <cell r="X50" t="str">
            <v>X</v>
          </cell>
          <cell r="AA50" t="str">
            <v>X</v>
          </cell>
          <cell r="AC50" t="str">
            <v>X</v>
          </cell>
          <cell r="AE50" t="str">
            <v>X</v>
          </cell>
          <cell r="AG50" t="str">
            <v>X</v>
          </cell>
          <cell r="AI50" t="str">
            <v>X</v>
          </cell>
          <cell r="AJ50" t="str">
            <v>X</v>
          </cell>
          <cell r="AL50" t="str">
            <v>X</v>
          </cell>
          <cell r="AO50" t="str">
            <v>X</v>
          </cell>
          <cell r="AP50">
            <v>9</v>
          </cell>
          <cell r="AQ50">
            <v>9</v>
          </cell>
          <cell r="AR50" t="str">
            <v>MODERADO</v>
          </cell>
          <cell r="AS50">
            <v>10</v>
          </cell>
          <cell r="AT50">
            <v>3</v>
          </cell>
          <cell r="AU50">
            <v>30</v>
          </cell>
          <cell r="AV50" t="str">
            <v>ZONA DE RIESGO MODERADO</v>
          </cell>
        </row>
      </sheetData>
      <sheetData sheetId="10">
        <row r="10">
          <cell r="E10" t="str">
            <v>Incumplimiento  de los objetivos previstos por la Sociedad</v>
          </cell>
          <cell r="X10">
            <v>0</v>
          </cell>
          <cell r="Y10">
            <v>0</v>
          </cell>
          <cell r="Z10">
            <v>5</v>
          </cell>
          <cell r="AA10" t="str">
            <v>50</v>
          </cell>
          <cell r="AB10">
            <v>5</v>
          </cell>
          <cell r="AC10" t="str">
            <v>50</v>
          </cell>
          <cell r="AD10">
            <v>5</v>
          </cell>
          <cell r="AE10" t="str">
            <v>ES MUY SEGURO</v>
          </cell>
          <cell r="AF10">
            <v>5</v>
          </cell>
          <cell r="AG10" t="str">
            <v>MODERADO</v>
          </cell>
          <cell r="AH10">
            <v>25</v>
          </cell>
          <cell r="AI10" t="str">
            <v>ZONA DE RIESGO MODERADO</v>
          </cell>
        </row>
        <row r="11">
          <cell r="F11">
            <v>0</v>
          </cell>
          <cell r="H11">
            <v>0</v>
          </cell>
          <cell r="J11">
            <v>0</v>
          </cell>
          <cell r="L11">
            <v>0</v>
          </cell>
          <cell r="N11">
            <v>0</v>
          </cell>
          <cell r="P11">
            <v>0</v>
          </cell>
          <cell r="R11">
            <v>0</v>
          </cell>
          <cell r="T11">
            <v>0</v>
          </cell>
          <cell r="V11">
            <v>0</v>
          </cell>
        </row>
        <row r="12">
          <cell r="E12" t="str">
            <v>Incumplimiento de las metas comerciales</v>
          </cell>
          <cell r="F12" t="str">
            <v>X</v>
          </cell>
          <cell r="H12" t="str">
            <v>X</v>
          </cell>
          <cell r="K12" t="str">
            <v>X</v>
          </cell>
          <cell r="L12" t="str">
            <v>X</v>
          </cell>
          <cell r="N12" t="str">
            <v>X</v>
          </cell>
          <cell r="P12" t="str">
            <v>X</v>
          </cell>
          <cell r="R12" t="str">
            <v>X</v>
          </cell>
          <cell r="U12" t="str">
            <v>X</v>
          </cell>
          <cell r="V12" t="str">
            <v>X</v>
          </cell>
          <cell r="X12">
            <v>80</v>
          </cell>
          <cell r="Y12">
            <v>2</v>
          </cell>
          <cell r="Z12">
            <v>5</v>
          </cell>
          <cell r="AA12" t="str">
            <v>52</v>
          </cell>
          <cell r="AB12">
            <v>10</v>
          </cell>
          <cell r="AC12" t="str">
            <v>102</v>
          </cell>
          <cell r="AD12">
            <v>3</v>
          </cell>
          <cell r="AE12" t="str">
            <v>POSIBLE</v>
          </cell>
          <cell r="AF12">
            <v>5</v>
          </cell>
          <cell r="AG12" t="str">
            <v>MODERADO</v>
          </cell>
          <cell r="AH12">
            <v>15</v>
          </cell>
          <cell r="AI12" t="str">
            <v>ZONA DE RIESGO BAJA</v>
          </cell>
        </row>
        <row r="13">
          <cell r="F13">
            <v>10</v>
          </cell>
          <cell r="H13">
            <v>5</v>
          </cell>
          <cell r="J13">
            <v>0</v>
          </cell>
          <cell r="L13">
            <v>5</v>
          </cell>
          <cell r="N13">
            <v>15</v>
          </cell>
          <cell r="P13">
            <v>10</v>
          </cell>
          <cell r="R13">
            <v>25</v>
          </cell>
          <cell r="T13">
            <v>0</v>
          </cell>
          <cell r="V13">
            <v>10</v>
          </cell>
        </row>
        <row r="14">
          <cell r="E14" t="str">
            <v>Contratación de proveedores sin cumplir con la normatividad legal vigente</v>
          </cell>
          <cell r="F14" t="str">
            <v>X</v>
          </cell>
          <cell r="H14" t="str">
            <v>X</v>
          </cell>
          <cell r="K14" t="str">
            <v>X</v>
          </cell>
          <cell r="L14" t="str">
            <v>X</v>
          </cell>
          <cell r="N14" t="str">
            <v>X</v>
          </cell>
          <cell r="P14" t="str">
            <v>X</v>
          </cell>
          <cell r="R14" t="str">
            <v>X</v>
          </cell>
          <cell r="U14" t="str">
            <v>X</v>
          </cell>
          <cell r="V14" t="str">
            <v>X</v>
          </cell>
          <cell r="X14">
            <v>80</v>
          </cell>
          <cell r="Y14">
            <v>2</v>
          </cell>
          <cell r="Z14">
            <v>2</v>
          </cell>
          <cell r="AA14" t="str">
            <v>22</v>
          </cell>
          <cell r="AB14">
            <v>10</v>
          </cell>
          <cell r="AC14" t="str">
            <v>102</v>
          </cell>
          <cell r="AD14">
            <v>1</v>
          </cell>
          <cell r="AE14" t="str">
            <v>RARA VEZ</v>
          </cell>
          <cell r="AF14">
            <v>5</v>
          </cell>
          <cell r="AG14" t="str">
            <v>MODERADO</v>
          </cell>
          <cell r="AH14">
            <v>5</v>
          </cell>
          <cell r="AI14" t="str">
            <v>ZONA DE RIESGO BAJA</v>
          </cell>
        </row>
        <row r="15">
          <cell r="F15">
            <v>10</v>
          </cell>
          <cell r="H15">
            <v>5</v>
          </cell>
          <cell r="J15">
            <v>0</v>
          </cell>
          <cell r="L15">
            <v>5</v>
          </cell>
          <cell r="N15">
            <v>15</v>
          </cell>
          <cell r="P15">
            <v>10</v>
          </cell>
          <cell r="R15">
            <v>25</v>
          </cell>
          <cell r="T15">
            <v>0</v>
          </cell>
          <cell r="V15">
            <v>10</v>
          </cell>
        </row>
        <row r="16">
          <cell r="E16" t="str">
            <v>Afectacion reputacional o del Good Will</v>
          </cell>
          <cell r="X16">
            <v>0</v>
          </cell>
          <cell r="Y16">
            <v>0</v>
          </cell>
          <cell r="Z16">
            <v>2</v>
          </cell>
          <cell r="AA16" t="str">
            <v>20</v>
          </cell>
          <cell r="AB16">
            <v>5</v>
          </cell>
          <cell r="AC16" t="str">
            <v>50</v>
          </cell>
          <cell r="AD16">
            <v>2</v>
          </cell>
          <cell r="AE16" t="str">
            <v>IMPROBABLE</v>
          </cell>
          <cell r="AF16">
            <v>5</v>
          </cell>
          <cell r="AG16" t="str">
            <v>MODERADO</v>
          </cell>
          <cell r="AH16">
            <v>10</v>
          </cell>
          <cell r="AI16" t="str">
            <v>ZONA DE RIESGO BAJA</v>
          </cell>
        </row>
        <row r="17">
          <cell r="F17">
            <v>0</v>
          </cell>
          <cell r="H17">
            <v>0</v>
          </cell>
          <cell r="J17">
            <v>0</v>
          </cell>
          <cell r="L17">
            <v>0</v>
          </cell>
          <cell r="N17">
            <v>0</v>
          </cell>
          <cell r="P17">
            <v>0</v>
          </cell>
          <cell r="R17">
            <v>0</v>
          </cell>
          <cell r="T17">
            <v>0</v>
          </cell>
          <cell r="V17">
            <v>0</v>
          </cell>
        </row>
        <row r="18">
          <cell r="E18" t="str">
            <v>Incumplimiento y presentación extemporáneas de
los informes de ley</v>
          </cell>
          <cell r="F18" t="str">
            <v>X</v>
          </cell>
          <cell r="H18" t="str">
            <v>X</v>
          </cell>
          <cell r="K18" t="str">
            <v>X</v>
          </cell>
          <cell r="L18" t="str">
            <v>X</v>
          </cell>
          <cell r="N18" t="str">
            <v>X</v>
          </cell>
          <cell r="P18" t="str">
            <v>X</v>
          </cell>
          <cell r="R18" t="str">
            <v>X</v>
          </cell>
          <cell r="U18" t="str">
            <v>X</v>
          </cell>
          <cell r="V18" t="str">
            <v>X</v>
          </cell>
          <cell r="X18">
            <v>80</v>
          </cell>
          <cell r="Y18">
            <v>2</v>
          </cell>
          <cell r="Z18">
            <v>4</v>
          </cell>
          <cell r="AA18" t="str">
            <v>42</v>
          </cell>
          <cell r="AB18">
            <v>10</v>
          </cell>
          <cell r="AC18" t="str">
            <v>102</v>
          </cell>
          <cell r="AD18">
            <v>2</v>
          </cell>
          <cell r="AE18" t="str">
            <v>IMPROBABLE</v>
          </cell>
          <cell r="AF18">
            <v>5</v>
          </cell>
          <cell r="AG18" t="str">
            <v>MODERADO</v>
          </cell>
          <cell r="AH18">
            <v>10</v>
          </cell>
          <cell r="AI18" t="str">
            <v>ZONA DE RIESGO BAJA</v>
          </cell>
        </row>
        <row r="19">
          <cell r="F19">
            <v>10</v>
          </cell>
          <cell r="H19">
            <v>5</v>
          </cell>
          <cell r="J19">
            <v>0</v>
          </cell>
          <cell r="L19">
            <v>5</v>
          </cell>
          <cell r="N19">
            <v>15</v>
          </cell>
          <cell r="P19">
            <v>10</v>
          </cell>
          <cell r="R19">
            <v>25</v>
          </cell>
          <cell r="T19">
            <v>0</v>
          </cell>
          <cell r="V19">
            <v>10</v>
          </cell>
        </row>
        <row r="20">
          <cell r="E20" t="str">
            <v>Interposición de tutelas contra la Sociedad</v>
          </cell>
          <cell r="F20" t="str">
            <v>X</v>
          </cell>
          <cell r="H20" t="str">
            <v>X</v>
          </cell>
          <cell r="K20" t="str">
            <v>X</v>
          </cell>
          <cell r="L20" t="str">
            <v>X</v>
          </cell>
          <cell r="N20" t="str">
            <v>X</v>
          </cell>
          <cell r="P20" t="str">
            <v>X</v>
          </cell>
          <cell r="R20" t="str">
            <v>X</v>
          </cell>
          <cell r="U20" t="str">
            <v>X</v>
          </cell>
          <cell r="V20" t="str">
            <v>X</v>
          </cell>
          <cell r="X20">
            <v>80</v>
          </cell>
          <cell r="Y20">
            <v>2</v>
          </cell>
          <cell r="Z20">
            <v>3</v>
          </cell>
          <cell r="AA20" t="str">
            <v>32</v>
          </cell>
          <cell r="AB20">
            <v>5</v>
          </cell>
          <cell r="AC20" t="str">
            <v>52</v>
          </cell>
          <cell r="AD20">
            <v>1</v>
          </cell>
          <cell r="AE20" t="str">
            <v>RARA VEZ</v>
          </cell>
          <cell r="AF20">
            <v>5</v>
          </cell>
          <cell r="AG20" t="str">
            <v>MODERADO</v>
          </cell>
          <cell r="AH20">
            <v>5</v>
          </cell>
          <cell r="AI20" t="str">
            <v>ZONA DE RIESGO BAJA</v>
          </cell>
        </row>
        <row r="21">
          <cell r="F21">
            <v>10</v>
          </cell>
          <cell r="H21">
            <v>5</v>
          </cell>
          <cell r="J21">
            <v>0</v>
          </cell>
          <cell r="L21">
            <v>5</v>
          </cell>
          <cell r="N21">
            <v>15</v>
          </cell>
          <cell r="P21">
            <v>10</v>
          </cell>
          <cell r="R21">
            <v>25</v>
          </cell>
          <cell r="T21">
            <v>0</v>
          </cell>
          <cell r="V21">
            <v>10</v>
          </cell>
        </row>
        <row r="22">
          <cell r="E22" t="str">
            <v>Condenas judiciales contra la Sociedad Tequendama</v>
          </cell>
          <cell r="F22" t="str">
            <v>X</v>
          </cell>
          <cell r="H22" t="str">
            <v>X</v>
          </cell>
          <cell r="K22" t="str">
            <v>X</v>
          </cell>
          <cell r="L22" t="str">
            <v>X</v>
          </cell>
          <cell r="N22" t="str">
            <v>X</v>
          </cell>
          <cell r="P22" t="str">
            <v>X</v>
          </cell>
          <cell r="R22" t="str">
            <v>X</v>
          </cell>
          <cell r="U22" t="str">
            <v>X</v>
          </cell>
          <cell r="V22" t="str">
            <v>X</v>
          </cell>
          <cell r="X22">
            <v>80</v>
          </cell>
          <cell r="Y22">
            <v>2</v>
          </cell>
          <cell r="Z22">
            <v>4</v>
          </cell>
          <cell r="AA22" t="str">
            <v>42</v>
          </cell>
          <cell r="AB22">
            <v>10</v>
          </cell>
          <cell r="AC22" t="str">
            <v>102</v>
          </cell>
          <cell r="AD22">
            <v>2</v>
          </cell>
          <cell r="AE22" t="str">
            <v>IMPROBABLE</v>
          </cell>
          <cell r="AF22">
            <v>5</v>
          </cell>
          <cell r="AG22" t="str">
            <v>MODERADO</v>
          </cell>
          <cell r="AH22">
            <v>10</v>
          </cell>
          <cell r="AI22" t="str">
            <v>ZONA DE RIESGO BAJA</v>
          </cell>
        </row>
        <row r="23">
          <cell r="F23">
            <v>10</v>
          </cell>
          <cell r="H23">
            <v>5</v>
          </cell>
          <cell r="J23">
            <v>0</v>
          </cell>
          <cell r="L23">
            <v>5</v>
          </cell>
          <cell r="N23">
            <v>15</v>
          </cell>
          <cell r="P23">
            <v>10</v>
          </cell>
          <cell r="R23">
            <v>25</v>
          </cell>
          <cell r="T23">
            <v>0</v>
          </cell>
          <cell r="V23">
            <v>10</v>
          </cell>
        </row>
        <row r="24">
          <cell r="E24" t="str">
            <v>Incumplimiento de la normatividad aplicable a la Sociedad</v>
          </cell>
          <cell r="F24" t="str">
            <v>X</v>
          </cell>
          <cell r="H24" t="str">
            <v>X</v>
          </cell>
          <cell r="K24" t="str">
            <v>X</v>
          </cell>
          <cell r="L24" t="str">
            <v>X</v>
          </cell>
          <cell r="N24" t="str">
            <v>X</v>
          </cell>
          <cell r="P24" t="str">
            <v>X</v>
          </cell>
          <cell r="R24" t="str">
            <v>X</v>
          </cell>
          <cell r="U24" t="str">
            <v>X</v>
          </cell>
          <cell r="V24" t="str">
            <v>X</v>
          </cell>
          <cell r="X24">
            <v>80</v>
          </cell>
          <cell r="Y24">
            <v>2</v>
          </cell>
          <cell r="Z24">
            <v>2</v>
          </cell>
          <cell r="AA24" t="str">
            <v>22</v>
          </cell>
          <cell r="AB24">
            <v>15</v>
          </cell>
          <cell r="AC24" t="str">
            <v>152</v>
          </cell>
          <cell r="AD24">
            <v>1</v>
          </cell>
          <cell r="AE24" t="str">
            <v>RARA VEZ</v>
          </cell>
          <cell r="AF24">
            <v>5</v>
          </cell>
          <cell r="AG24" t="str">
            <v>MODERADO</v>
          </cell>
          <cell r="AH24">
            <v>5</v>
          </cell>
          <cell r="AI24" t="str">
            <v>ZONA DE RIESGO BAJA</v>
          </cell>
        </row>
        <row r="25">
          <cell r="F25">
            <v>10</v>
          </cell>
          <cell r="H25">
            <v>5</v>
          </cell>
          <cell r="J25">
            <v>0</v>
          </cell>
          <cell r="L25">
            <v>5</v>
          </cell>
          <cell r="N25">
            <v>15</v>
          </cell>
          <cell r="P25">
            <v>10</v>
          </cell>
          <cell r="R25">
            <v>25</v>
          </cell>
          <cell r="T25">
            <v>0</v>
          </cell>
          <cell r="V25">
            <v>10</v>
          </cell>
        </row>
        <row r="26">
          <cell r="E26" t="str">
            <v>Inadecuada asignación de descuentos y/o cortesías a clientes</v>
          </cell>
          <cell r="F26" t="str">
            <v>X</v>
          </cell>
          <cell r="H26" t="str">
            <v>X</v>
          </cell>
          <cell r="K26" t="str">
            <v>X</v>
          </cell>
          <cell r="L26" t="str">
            <v>X</v>
          </cell>
          <cell r="N26" t="str">
            <v>X</v>
          </cell>
          <cell r="P26" t="str">
            <v>X</v>
          </cell>
          <cell r="R26" t="str">
            <v>X</v>
          </cell>
          <cell r="U26" t="str">
            <v>X</v>
          </cell>
          <cell r="W26" t="str">
            <v>X</v>
          </cell>
          <cell r="X26">
            <v>70</v>
          </cell>
          <cell r="Y26">
            <v>1</v>
          </cell>
          <cell r="Z26">
            <v>1</v>
          </cell>
          <cell r="AA26" t="str">
            <v>11</v>
          </cell>
          <cell r="AB26">
            <v>10</v>
          </cell>
          <cell r="AC26" t="str">
            <v>101</v>
          </cell>
          <cell r="AD26">
            <v>1</v>
          </cell>
          <cell r="AE26" t="str">
            <v>RARA VEZ</v>
          </cell>
          <cell r="AF26">
            <v>5</v>
          </cell>
          <cell r="AG26" t="str">
            <v>MODERADO</v>
          </cell>
          <cell r="AH26">
            <v>5</v>
          </cell>
          <cell r="AI26" t="str">
            <v>ZONA DE RIESGO BAJA</v>
          </cell>
        </row>
        <row r="27">
          <cell r="F27">
            <v>10</v>
          </cell>
          <cell r="H27">
            <v>5</v>
          </cell>
          <cell r="J27">
            <v>0</v>
          </cell>
          <cell r="L27">
            <v>5</v>
          </cell>
          <cell r="N27">
            <v>15</v>
          </cell>
          <cell r="P27">
            <v>10</v>
          </cell>
          <cell r="R27">
            <v>25</v>
          </cell>
          <cell r="T27">
            <v>0</v>
          </cell>
          <cell r="V27">
            <v>0</v>
          </cell>
        </row>
        <row r="28">
          <cell r="E28" t="str">
            <v>Afectación de las operaciones de la Sociedad por deficiencia o falta de personal</v>
          </cell>
          <cell r="F28" t="str">
            <v>X</v>
          </cell>
          <cell r="H28" t="str">
            <v>X</v>
          </cell>
          <cell r="K28" t="str">
            <v>X</v>
          </cell>
          <cell r="L28" t="str">
            <v>X</v>
          </cell>
          <cell r="N28" t="str">
            <v>X</v>
          </cell>
          <cell r="P28" t="str">
            <v>X</v>
          </cell>
          <cell r="R28" t="str">
            <v>X</v>
          </cell>
          <cell r="U28" t="str">
            <v>X</v>
          </cell>
          <cell r="W28" t="str">
            <v>X</v>
          </cell>
          <cell r="X28">
            <v>70</v>
          </cell>
          <cell r="Y28">
            <v>1</v>
          </cell>
          <cell r="Z28">
            <v>5</v>
          </cell>
          <cell r="AA28" t="str">
            <v>51</v>
          </cell>
          <cell r="AB28">
            <v>10</v>
          </cell>
          <cell r="AC28" t="str">
            <v>101</v>
          </cell>
          <cell r="AD28">
            <v>4</v>
          </cell>
          <cell r="AE28" t="str">
            <v>ES PROBABLE</v>
          </cell>
          <cell r="AF28">
            <v>5</v>
          </cell>
          <cell r="AG28" t="str">
            <v>MODERADO</v>
          </cell>
          <cell r="AH28">
            <v>20</v>
          </cell>
          <cell r="AI28" t="str">
            <v>ZONA DE RIESGO MODERADO</v>
          </cell>
        </row>
        <row r="29">
          <cell r="F29">
            <v>10</v>
          </cell>
          <cell r="H29">
            <v>5</v>
          </cell>
          <cell r="J29">
            <v>0</v>
          </cell>
          <cell r="L29">
            <v>5</v>
          </cell>
          <cell r="N29">
            <v>15</v>
          </cell>
          <cell r="P29">
            <v>10</v>
          </cell>
          <cell r="R29">
            <v>25</v>
          </cell>
          <cell r="T29">
            <v>0</v>
          </cell>
          <cell r="V29">
            <v>0</v>
          </cell>
        </row>
        <row r="30">
          <cell r="E30" t="str">
            <v>No aceptación o no pago de consumos adicionales de los huéspedes</v>
          </cell>
          <cell r="F30" t="str">
            <v>X</v>
          </cell>
          <cell r="H30" t="str">
            <v>X</v>
          </cell>
          <cell r="J30" t="str">
            <v>X</v>
          </cell>
          <cell r="L30" t="str">
            <v>X</v>
          </cell>
          <cell r="N30" t="str">
            <v>X</v>
          </cell>
          <cell r="P30" t="str">
            <v>X</v>
          </cell>
          <cell r="R30" t="str">
            <v>X</v>
          </cell>
          <cell r="U30" t="str">
            <v>X</v>
          </cell>
          <cell r="W30" t="str">
            <v>X</v>
          </cell>
          <cell r="X30">
            <v>80</v>
          </cell>
          <cell r="Y30">
            <v>2</v>
          </cell>
          <cell r="Z30">
            <v>3</v>
          </cell>
          <cell r="AA30" t="str">
            <v>32</v>
          </cell>
          <cell r="AB30">
            <v>5</v>
          </cell>
          <cell r="AC30" t="str">
            <v>52</v>
          </cell>
          <cell r="AD30">
            <v>1</v>
          </cell>
          <cell r="AE30" t="str">
            <v>RARA VEZ</v>
          </cell>
          <cell r="AF30">
            <v>5</v>
          </cell>
          <cell r="AG30" t="str">
            <v>MODERADO</v>
          </cell>
          <cell r="AH30">
            <v>5</v>
          </cell>
          <cell r="AI30" t="str">
            <v>ZONA DE RIESGO BAJA</v>
          </cell>
        </row>
        <row r="31">
          <cell r="F31">
            <v>10</v>
          </cell>
          <cell r="H31">
            <v>5</v>
          </cell>
          <cell r="J31">
            <v>10</v>
          </cell>
          <cell r="L31">
            <v>5</v>
          </cell>
          <cell r="N31">
            <v>15</v>
          </cell>
          <cell r="P31">
            <v>10</v>
          </cell>
          <cell r="R31">
            <v>25</v>
          </cell>
          <cell r="T31">
            <v>0</v>
          </cell>
          <cell r="V31">
            <v>0</v>
          </cell>
        </row>
        <row r="32">
          <cell r="E32" t="str">
            <v>Ingreso de acompañantes o visitantes no autorizados.</v>
          </cell>
          <cell r="F32" t="str">
            <v>X</v>
          </cell>
          <cell r="H32" t="str">
            <v>X</v>
          </cell>
          <cell r="K32" t="str">
            <v>X</v>
          </cell>
          <cell r="L32" t="str">
            <v>X</v>
          </cell>
          <cell r="N32" t="str">
            <v>X</v>
          </cell>
          <cell r="P32" t="str">
            <v>X</v>
          </cell>
          <cell r="R32" t="str">
            <v>X</v>
          </cell>
          <cell r="U32" t="str">
            <v>X</v>
          </cell>
          <cell r="W32" t="str">
            <v>X</v>
          </cell>
          <cell r="X32">
            <v>70</v>
          </cell>
          <cell r="Y32">
            <v>1</v>
          </cell>
          <cell r="Z32">
            <v>3</v>
          </cell>
          <cell r="AA32" t="str">
            <v>31</v>
          </cell>
          <cell r="AB32">
            <v>10</v>
          </cell>
          <cell r="AC32" t="str">
            <v>101</v>
          </cell>
          <cell r="AD32">
            <v>2</v>
          </cell>
          <cell r="AE32" t="str">
            <v>IMPROBABLE</v>
          </cell>
          <cell r="AF32">
            <v>5</v>
          </cell>
          <cell r="AG32" t="str">
            <v>MODERADO</v>
          </cell>
          <cell r="AH32">
            <v>10</v>
          </cell>
          <cell r="AI32" t="str">
            <v>ZONA DE RIESGO BAJA</v>
          </cell>
        </row>
        <row r="33">
          <cell r="F33">
            <v>10</v>
          </cell>
          <cell r="H33">
            <v>5</v>
          </cell>
          <cell r="J33">
            <v>0</v>
          </cell>
          <cell r="L33">
            <v>5</v>
          </cell>
          <cell r="N33">
            <v>15</v>
          </cell>
          <cell r="P33">
            <v>10</v>
          </cell>
          <cell r="R33">
            <v>25</v>
          </cell>
          <cell r="T33">
            <v>0</v>
          </cell>
          <cell r="V33">
            <v>0</v>
          </cell>
        </row>
        <row r="34">
          <cell r="E34" t="str">
            <v xml:space="preserve">Daño o deterioro de la infraestructura física </v>
          </cell>
          <cell r="X34">
            <v>0</v>
          </cell>
          <cell r="Y34">
            <v>0</v>
          </cell>
          <cell r="Z34">
            <v>5</v>
          </cell>
          <cell r="AA34" t="str">
            <v>50</v>
          </cell>
          <cell r="AB34">
            <v>5</v>
          </cell>
          <cell r="AC34" t="str">
            <v>50</v>
          </cell>
          <cell r="AD34">
            <v>5</v>
          </cell>
          <cell r="AE34" t="str">
            <v>ES MUY SEGURO</v>
          </cell>
          <cell r="AF34">
            <v>5</v>
          </cell>
          <cell r="AG34" t="str">
            <v>MODERADO</v>
          </cell>
          <cell r="AH34">
            <v>25</v>
          </cell>
          <cell r="AI34" t="str">
            <v>ZONA DE RIESGO MODERADO</v>
          </cell>
        </row>
        <row r="35">
          <cell r="F35">
            <v>0</v>
          </cell>
          <cell r="H35">
            <v>0</v>
          </cell>
          <cell r="J35">
            <v>0</v>
          </cell>
          <cell r="L35">
            <v>0</v>
          </cell>
          <cell r="N35">
            <v>0</v>
          </cell>
          <cell r="P35">
            <v>0</v>
          </cell>
          <cell r="R35">
            <v>0</v>
          </cell>
          <cell r="T35">
            <v>0</v>
          </cell>
          <cell r="V35">
            <v>0</v>
          </cell>
        </row>
        <row r="36">
          <cell r="E36" t="str">
            <v>Perdida, daño o sustracción de activos de operación, materia prima, activos fijos y/o activos de gestion</v>
          </cell>
          <cell r="X36">
            <v>0</v>
          </cell>
          <cell r="Y36">
            <v>0</v>
          </cell>
          <cell r="Z36">
            <v>4</v>
          </cell>
          <cell r="AA36" t="str">
            <v>40</v>
          </cell>
          <cell r="AB36">
            <v>5</v>
          </cell>
          <cell r="AC36" t="str">
            <v>50</v>
          </cell>
          <cell r="AD36">
            <v>4</v>
          </cell>
          <cell r="AE36" t="str">
            <v>ES PROBABLE</v>
          </cell>
          <cell r="AF36">
            <v>5</v>
          </cell>
          <cell r="AG36" t="str">
            <v>MODERADO</v>
          </cell>
          <cell r="AH36">
            <v>20</v>
          </cell>
          <cell r="AI36" t="str">
            <v>ZONA DE RIESGO MODERADO</v>
          </cell>
        </row>
        <row r="37">
          <cell r="F37">
            <v>0</v>
          </cell>
          <cell r="H37">
            <v>0</v>
          </cell>
          <cell r="J37">
            <v>0</v>
          </cell>
          <cell r="L37">
            <v>0</v>
          </cell>
          <cell r="N37">
            <v>0</v>
          </cell>
          <cell r="P37">
            <v>0</v>
          </cell>
          <cell r="R37">
            <v>0</v>
          </cell>
          <cell r="T37">
            <v>0</v>
          </cell>
          <cell r="V37">
            <v>0</v>
          </cell>
        </row>
        <row r="38">
          <cell r="E38" t="str">
            <v>Afectación de la prestación del servicio por condiciones de infraestructura externas</v>
          </cell>
          <cell r="F38" t="str">
            <v>X</v>
          </cell>
          <cell r="H38" t="str">
            <v>X</v>
          </cell>
          <cell r="K38" t="str">
            <v>X</v>
          </cell>
          <cell r="L38" t="str">
            <v>X</v>
          </cell>
          <cell r="N38" t="str">
            <v>X</v>
          </cell>
          <cell r="P38" t="str">
            <v>X</v>
          </cell>
          <cell r="R38" t="str">
            <v>X</v>
          </cell>
          <cell r="U38" t="str">
            <v>X</v>
          </cell>
          <cell r="W38" t="str">
            <v>X</v>
          </cell>
          <cell r="X38">
            <v>70</v>
          </cell>
          <cell r="Y38">
            <v>1</v>
          </cell>
          <cell r="Z38">
            <v>2</v>
          </cell>
          <cell r="AA38" t="str">
            <v>21</v>
          </cell>
          <cell r="AB38">
            <v>5</v>
          </cell>
          <cell r="AC38" t="str">
            <v>51</v>
          </cell>
          <cell r="AD38">
            <v>1</v>
          </cell>
          <cell r="AE38" t="str">
            <v>RARA VEZ</v>
          </cell>
          <cell r="AF38">
            <v>5</v>
          </cell>
          <cell r="AG38" t="str">
            <v>MODERADO</v>
          </cell>
          <cell r="AH38">
            <v>5</v>
          </cell>
          <cell r="AI38" t="str">
            <v>ZONA DE RIESGO BAJA</v>
          </cell>
        </row>
        <row r="39">
          <cell r="F39">
            <v>10</v>
          </cell>
          <cell r="H39">
            <v>5</v>
          </cell>
          <cell r="J39">
            <v>0</v>
          </cell>
          <cell r="L39">
            <v>5</v>
          </cell>
          <cell r="N39">
            <v>15</v>
          </cell>
          <cell r="P39">
            <v>10</v>
          </cell>
          <cell r="R39">
            <v>25</v>
          </cell>
          <cell r="T39">
            <v>0</v>
          </cell>
          <cell r="V39">
            <v>0</v>
          </cell>
        </row>
        <row r="40">
          <cell r="E40" t="str">
            <v>Suscripción de contratos   interadministrativos que incumplan los parámetros económicas, legales y/o comerciales establecidos</v>
          </cell>
          <cell r="F40" t="str">
            <v>X</v>
          </cell>
          <cell r="H40" t="str">
            <v>X</v>
          </cell>
          <cell r="K40" t="str">
            <v>X</v>
          </cell>
          <cell r="L40" t="str">
            <v>X</v>
          </cell>
          <cell r="N40" t="str">
            <v>X</v>
          </cell>
          <cell r="P40" t="str">
            <v>X</v>
          </cell>
          <cell r="R40" t="str">
            <v>X</v>
          </cell>
          <cell r="U40" t="str">
            <v>X</v>
          </cell>
          <cell r="V40" t="str">
            <v>X</v>
          </cell>
          <cell r="X40">
            <v>80</v>
          </cell>
          <cell r="Y40">
            <v>2</v>
          </cell>
          <cell r="Z40">
            <v>3</v>
          </cell>
          <cell r="AA40" t="str">
            <v>32</v>
          </cell>
          <cell r="AB40">
            <v>10</v>
          </cell>
          <cell r="AC40" t="str">
            <v>102</v>
          </cell>
          <cell r="AD40">
            <v>1</v>
          </cell>
          <cell r="AE40" t="str">
            <v>RARA VEZ</v>
          </cell>
          <cell r="AF40">
            <v>5</v>
          </cell>
          <cell r="AG40" t="str">
            <v>MODERADO</v>
          </cell>
          <cell r="AH40">
            <v>5</v>
          </cell>
          <cell r="AI40" t="str">
            <v>ZONA DE RIESGO BAJA</v>
          </cell>
        </row>
        <row r="41">
          <cell r="F41">
            <v>10</v>
          </cell>
          <cell r="H41">
            <v>5</v>
          </cell>
          <cell r="J41">
            <v>0</v>
          </cell>
          <cell r="L41">
            <v>5</v>
          </cell>
          <cell r="N41">
            <v>15</v>
          </cell>
          <cell r="P41">
            <v>10</v>
          </cell>
          <cell r="R41">
            <v>25</v>
          </cell>
          <cell r="T41">
            <v>0</v>
          </cell>
          <cell r="V41">
            <v>10</v>
          </cell>
        </row>
        <row r="42">
          <cell r="E42" t="str">
            <v>Incumplimiento en los lineamientos de seguimiento y control de los contratos de Operación Logística</v>
          </cell>
          <cell r="F42" t="str">
            <v>X</v>
          </cell>
          <cell r="H42" t="str">
            <v>X</v>
          </cell>
          <cell r="K42" t="str">
            <v>X</v>
          </cell>
          <cell r="L42" t="str">
            <v>X</v>
          </cell>
          <cell r="N42" t="str">
            <v>X</v>
          </cell>
          <cell r="P42" t="str">
            <v>X</v>
          </cell>
          <cell r="R42" t="str">
            <v>X</v>
          </cell>
          <cell r="U42" t="str">
            <v>X</v>
          </cell>
          <cell r="V42" t="str">
            <v>X</v>
          </cell>
          <cell r="X42">
            <v>80</v>
          </cell>
          <cell r="Y42">
            <v>2</v>
          </cell>
          <cell r="Z42">
            <v>5</v>
          </cell>
          <cell r="AA42" t="str">
            <v>52</v>
          </cell>
          <cell r="AB42">
            <v>10</v>
          </cell>
          <cell r="AC42" t="str">
            <v>102</v>
          </cell>
          <cell r="AD42">
            <v>3</v>
          </cell>
          <cell r="AE42" t="str">
            <v>POSIBLE</v>
          </cell>
          <cell r="AF42">
            <v>5</v>
          </cell>
          <cell r="AG42" t="str">
            <v>MODERADO</v>
          </cell>
          <cell r="AH42">
            <v>15</v>
          </cell>
          <cell r="AI42" t="str">
            <v>ZONA DE RIESGO BAJA</v>
          </cell>
        </row>
        <row r="43">
          <cell r="F43">
            <v>10</v>
          </cell>
          <cell r="H43">
            <v>5</v>
          </cell>
          <cell r="J43">
            <v>0</v>
          </cell>
          <cell r="L43">
            <v>5</v>
          </cell>
          <cell r="N43">
            <v>15</v>
          </cell>
          <cell r="P43">
            <v>10</v>
          </cell>
          <cell r="R43">
            <v>25</v>
          </cell>
          <cell r="T43">
            <v>0</v>
          </cell>
          <cell r="V43">
            <v>10</v>
          </cell>
        </row>
        <row r="44">
          <cell r="E44" t="str">
            <v>Falta de liquidez financiera (flujo de caja) para desarrollar las actividades de la Sociedad</v>
          </cell>
          <cell r="X44">
            <v>0</v>
          </cell>
          <cell r="Y44">
            <v>0</v>
          </cell>
          <cell r="Z44">
            <v>3</v>
          </cell>
          <cell r="AA44" t="str">
            <v>30</v>
          </cell>
          <cell r="AB44">
            <v>5</v>
          </cell>
          <cell r="AC44" t="str">
            <v>50</v>
          </cell>
          <cell r="AD44">
            <v>3</v>
          </cell>
          <cell r="AE44" t="str">
            <v>POSIBLE</v>
          </cell>
          <cell r="AF44">
            <v>5</v>
          </cell>
          <cell r="AG44" t="str">
            <v>MODERADO</v>
          </cell>
          <cell r="AH44">
            <v>15</v>
          </cell>
          <cell r="AI44" t="str">
            <v>ZONA DE RIESGO BAJA</v>
          </cell>
        </row>
        <row r="45">
          <cell r="F45">
            <v>0</v>
          </cell>
          <cell r="H45">
            <v>0</v>
          </cell>
          <cell r="J45">
            <v>0</v>
          </cell>
          <cell r="L45">
            <v>0</v>
          </cell>
          <cell r="N45">
            <v>0</v>
          </cell>
          <cell r="P45">
            <v>0</v>
          </cell>
          <cell r="R45">
            <v>0</v>
          </cell>
          <cell r="T45">
            <v>0</v>
          </cell>
          <cell r="V45">
            <v>0</v>
          </cell>
        </row>
        <row r="46">
          <cell r="E46" t="str">
            <v>Divulgación de información confidencial y/o uso indebido en el manejo de los expedientes (hojas de vida, archivos, documentos entrantes y salientes)</v>
          </cell>
          <cell r="F46" t="str">
            <v>X</v>
          </cell>
          <cell r="H46" t="str">
            <v>X</v>
          </cell>
          <cell r="K46" t="str">
            <v>X</v>
          </cell>
          <cell r="L46" t="str">
            <v>X</v>
          </cell>
          <cell r="N46" t="str">
            <v>X</v>
          </cell>
          <cell r="P46" t="str">
            <v>X</v>
          </cell>
          <cell r="R46" t="str">
            <v>X</v>
          </cell>
          <cell r="U46" t="str">
            <v>X</v>
          </cell>
          <cell r="W46" t="str">
            <v>X</v>
          </cell>
          <cell r="X46">
            <v>70</v>
          </cell>
          <cell r="Y46">
            <v>1</v>
          </cell>
          <cell r="Z46">
            <v>1</v>
          </cell>
          <cell r="AA46" t="str">
            <v>11</v>
          </cell>
          <cell r="AB46">
            <v>10</v>
          </cell>
          <cell r="AC46" t="str">
            <v>101</v>
          </cell>
          <cell r="AD46">
            <v>1</v>
          </cell>
          <cell r="AE46" t="str">
            <v>RARA VEZ</v>
          </cell>
          <cell r="AF46">
            <v>5</v>
          </cell>
          <cell r="AG46" t="str">
            <v>MODERADO</v>
          </cell>
          <cell r="AH46">
            <v>5</v>
          </cell>
          <cell r="AI46" t="str">
            <v>ZONA DE RIESGO BAJA</v>
          </cell>
        </row>
        <row r="47">
          <cell r="F47">
            <v>10</v>
          </cell>
          <cell r="H47">
            <v>5</v>
          </cell>
          <cell r="J47">
            <v>0</v>
          </cell>
          <cell r="L47">
            <v>5</v>
          </cell>
          <cell r="N47">
            <v>15</v>
          </cell>
          <cell r="P47">
            <v>10</v>
          </cell>
          <cell r="R47">
            <v>25</v>
          </cell>
          <cell r="T47">
            <v>0</v>
          </cell>
          <cell r="V47">
            <v>0</v>
          </cell>
        </row>
        <row r="48">
          <cell r="E48" t="str">
            <v>Incumplimiento o error en la elaboración y/o entrega de los archivos de nómina para pago</v>
          </cell>
          <cell r="F48" t="str">
            <v>X</v>
          </cell>
          <cell r="H48" t="str">
            <v>X</v>
          </cell>
          <cell r="K48" t="str">
            <v>X</v>
          </cell>
          <cell r="L48" t="str">
            <v>X</v>
          </cell>
          <cell r="N48" t="str">
            <v>X</v>
          </cell>
          <cell r="P48" t="str">
            <v>X</v>
          </cell>
          <cell r="R48" t="str">
            <v>X</v>
          </cell>
          <cell r="U48" t="str">
            <v>X</v>
          </cell>
          <cell r="W48" t="str">
            <v>X</v>
          </cell>
          <cell r="X48">
            <v>70</v>
          </cell>
          <cell r="Y48">
            <v>1</v>
          </cell>
          <cell r="Z48">
            <v>3</v>
          </cell>
          <cell r="AA48" t="str">
            <v>31</v>
          </cell>
          <cell r="AB48">
            <v>5</v>
          </cell>
          <cell r="AC48" t="str">
            <v>51</v>
          </cell>
          <cell r="AD48">
            <v>2</v>
          </cell>
          <cell r="AE48" t="str">
            <v>IMPROBABLE</v>
          </cell>
          <cell r="AF48">
            <v>5</v>
          </cell>
          <cell r="AG48" t="str">
            <v>MODERADO</v>
          </cell>
          <cell r="AH48">
            <v>10</v>
          </cell>
          <cell r="AI48" t="str">
            <v>ZONA DE RIESGO BAJA</v>
          </cell>
        </row>
        <row r="49">
          <cell r="F49">
            <v>10</v>
          </cell>
          <cell r="H49">
            <v>5</v>
          </cell>
          <cell r="J49">
            <v>0</v>
          </cell>
          <cell r="L49">
            <v>5</v>
          </cell>
          <cell r="N49">
            <v>15</v>
          </cell>
          <cell r="P49">
            <v>10</v>
          </cell>
          <cell r="R49">
            <v>25</v>
          </cell>
          <cell r="T49">
            <v>0</v>
          </cell>
          <cell r="V49">
            <v>0</v>
          </cell>
        </row>
        <row r="50">
          <cell r="E50" t="str">
            <v>Cultura organizacional, clima laboral y condiciones de trabajo no adecuados o acordes al mercado</v>
          </cell>
          <cell r="F50" t="str">
            <v>X</v>
          </cell>
          <cell r="H50" t="str">
            <v>X</v>
          </cell>
          <cell r="K50" t="str">
            <v>X</v>
          </cell>
          <cell r="L50" t="str">
            <v>X</v>
          </cell>
          <cell r="N50" t="str">
            <v>X</v>
          </cell>
          <cell r="P50" t="str">
            <v>X</v>
          </cell>
          <cell r="R50" t="str">
            <v>X</v>
          </cell>
          <cell r="U50" t="str">
            <v>X</v>
          </cell>
          <cell r="W50" t="str">
            <v>X</v>
          </cell>
          <cell r="X50">
            <v>70</v>
          </cell>
          <cell r="Y50">
            <v>1</v>
          </cell>
          <cell r="Z50">
            <v>4</v>
          </cell>
          <cell r="AA50" t="str">
            <v>41</v>
          </cell>
          <cell r="AB50">
            <v>5</v>
          </cell>
          <cell r="AC50" t="str">
            <v>51</v>
          </cell>
          <cell r="AD50">
            <v>3</v>
          </cell>
          <cell r="AE50" t="str">
            <v>POSIBLE</v>
          </cell>
          <cell r="AF50">
            <v>5</v>
          </cell>
          <cell r="AG50" t="str">
            <v>MODERADO</v>
          </cell>
          <cell r="AH50">
            <v>15</v>
          </cell>
          <cell r="AI50" t="str">
            <v>ZONA DE RIESGO BAJA</v>
          </cell>
        </row>
        <row r="51">
          <cell r="F51">
            <v>10</v>
          </cell>
          <cell r="H51">
            <v>5</v>
          </cell>
          <cell r="J51">
            <v>0</v>
          </cell>
          <cell r="L51">
            <v>5</v>
          </cell>
          <cell r="N51">
            <v>15</v>
          </cell>
          <cell r="P51">
            <v>10</v>
          </cell>
          <cell r="R51">
            <v>25</v>
          </cell>
          <cell r="T51">
            <v>0</v>
          </cell>
          <cell r="V51">
            <v>0</v>
          </cell>
        </row>
        <row r="52">
          <cell r="E52" t="str">
            <v>Incumplimiento en la ejecución del contrato de prestación de servicios tercerizados</v>
          </cell>
          <cell r="F52" t="str">
            <v>X</v>
          </cell>
          <cell r="H52" t="str">
            <v>X</v>
          </cell>
          <cell r="K52" t="str">
            <v>X</v>
          </cell>
          <cell r="L52" t="str">
            <v>X</v>
          </cell>
          <cell r="N52" t="str">
            <v>X</v>
          </cell>
          <cell r="P52" t="str">
            <v>X</v>
          </cell>
          <cell r="R52" t="str">
            <v>X</v>
          </cell>
          <cell r="U52" t="str">
            <v>X</v>
          </cell>
          <cell r="W52" t="str">
            <v>X</v>
          </cell>
          <cell r="X52">
            <v>70</v>
          </cell>
          <cell r="Y52">
            <v>1</v>
          </cell>
          <cell r="Z52">
            <v>2</v>
          </cell>
          <cell r="AA52" t="str">
            <v>21</v>
          </cell>
          <cell r="AB52">
            <v>5</v>
          </cell>
          <cell r="AC52" t="str">
            <v>51</v>
          </cell>
          <cell r="AD52">
            <v>1</v>
          </cell>
          <cell r="AE52" t="str">
            <v>RARA VEZ</v>
          </cell>
          <cell r="AF52">
            <v>5</v>
          </cell>
          <cell r="AG52" t="str">
            <v>MODERADO</v>
          </cell>
          <cell r="AH52">
            <v>5</v>
          </cell>
          <cell r="AI52" t="str">
            <v>ZONA DE RIESGO BAJA</v>
          </cell>
        </row>
        <row r="53">
          <cell r="F53">
            <v>10</v>
          </cell>
          <cell r="H53">
            <v>5</v>
          </cell>
          <cell r="J53">
            <v>0</v>
          </cell>
          <cell r="L53">
            <v>5</v>
          </cell>
          <cell r="N53">
            <v>15</v>
          </cell>
          <cell r="P53">
            <v>10</v>
          </cell>
          <cell r="R53">
            <v>25</v>
          </cell>
          <cell r="T53">
            <v>0</v>
          </cell>
          <cell r="V53">
            <v>0</v>
          </cell>
        </row>
        <row r="54">
          <cell r="E54" t="str">
            <v>Perdida o sustracción de dinero en efectivo o equivalencia en ambientes o instalaciones de la Sociedad</v>
          </cell>
          <cell r="F54" t="str">
            <v>X</v>
          </cell>
          <cell r="H54" t="str">
            <v>X</v>
          </cell>
          <cell r="K54" t="str">
            <v>X</v>
          </cell>
          <cell r="L54" t="str">
            <v>X</v>
          </cell>
          <cell r="N54" t="str">
            <v>X</v>
          </cell>
          <cell r="P54" t="str">
            <v>X</v>
          </cell>
          <cell r="R54" t="str">
            <v>X</v>
          </cell>
          <cell r="U54" t="str">
            <v>X</v>
          </cell>
          <cell r="W54" t="str">
            <v>X</v>
          </cell>
          <cell r="X54">
            <v>70</v>
          </cell>
          <cell r="Y54">
            <v>1</v>
          </cell>
          <cell r="Z54">
            <v>1</v>
          </cell>
          <cell r="AA54" t="str">
            <v>11</v>
          </cell>
          <cell r="AB54">
            <v>5</v>
          </cell>
          <cell r="AC54" t="str">
            <v>51</v>
          </cell>
          <cell r="AD54">
            <v>1</v>
          </cell>
          <cell r="AE54" t="str">
            <v>RARA VEZ</v>
          </cell>
          <cell r="AF54">
            <v>5</v>
          </cell>
          <cell r="AG54" t="str">
            <v>MODERADO</v>
          </cell>
          <cell r="AH54">
            <v>5</v>
          </cell>
          <cell r="AI54" t="str">
            <v>ZONA DE RIESGO BAJA</v>
          </cell>
        </row>
        <row r="55">
          <cell r="F55">
            <v>10</v>
          </cell>
          <cell r="H55">
            <v>5</v>
          </cell>
          <cell r="J55">
            <v>0</v>
          </cell>
          <cell r="L55">
            <v>5</v>
          </cell>
          <cell r="N55">
            <v>15</v>
          </cell>
          <cell r="P55">
            <v>10</v>
          </cell>
          <cell r="R55">
            <v>25</v>
          </cell>
          <cell r="T55">
            <v>0</v>
          </cell>
          <cell r="V55">
            <v>0</v>
          </cell>
        </row>
        <row r="56">
          <cell r="E56" t="str">
            <v>Que la información financiera y contable no cumpla con los principios de: Confiabilidad y Comparabilidad conforme a la realidad de los hechos economicos.</v>
          </cell>
          <cell r="F56" t="str">
            <v>X</v>
          </cell>
          <cell r="H56" t="str">
            <v>X</v>
          </cell>
          <cell r="K56" t="str">
            <v>X</v>
          </cell>
          <cell r="L56" t="str">
            <v>X</v>
          </cell>
          <cell r="N56" t="str">
            <v>X</v>
          </cell>
          <cell r="P56" t="str">
            <v>X</v>
          </cell>
          <cell r="R56" t="str">
            <v>X</v>
          </cell>
          <cell r="T56" t="str">
            <v>X</v>
          </cell>
          <cell r="W56" t="str">
            <v>X</v>
          </cell>
          <cell r="X56">
            <v>80</v>
          </cell>
          <cell r="Y56">
            <v>2</v>
          </cell>
          <cell r="Z56">
            <v>3</v>
          </cell>
          <cell r="AA56" t="str">
            <v>32</v>
          </cell>
          <cell r="AB56">
            <v>10</v>
          </cell>
          <cell r="AC56" t="str">
            <v>102</v>
          </cell>
          <cell r="AD56">
            <v>1</v>
          </cell>
          <cell r="AE56" t="str">
            <v>RARA VEZ</v>
          </cell>
          <cell r="AF56">
            <v>5</v>
          </cell>
          <cell r="AG56" t="str">
            <v>MODERADO</v>
          </cell>
          <cell r="AH56">
            <v>5</v>
          </cell>
          <cell r="AI56" t="str">
            <v>ZONA DE RIESGO BAJA</v>
          </cell>
        </row>
        <row r="57">
          <cell r="F57">
            <v>10</v>
          </cell>
          <cell r="H57">
            <v>5</v>
          </cell>
          <cell r="J57">
            <v>0</v>
          </cell>
          <cell r="L57">
            <v>5</v>
          </cell>
          <cell r="N57">
            <v>15</v>
          </cell>
          <cell r="P57">
            <v>10</v>
          </cell>
          <cell r="R57">
            <v>25</v>
          </cell>
          <cell r="T57">
            <v>10</v>
          </cell>
          <cell r="V57">
            <v>0</v>
          </cell>
        </row>
        <row r="58">
          <cell r="E58" t="str">
            <v>Incremento de cuentas de difícil cobro</v>
          </cell>
          <cell r="F58" t="str">
            <v>X</v>
          </cell>
          <cell r="H58" t="str">
            <v>X</v>
          </cell>
          <cell r="K58" t="str">
            <v>X</v>
          </cell>
          <cell r="L58" t="str">
            <v>X</v>
          </cell>
          <cell r="N58" t="str">
            <v>X</v>
          </cell>
          <cell r="P58" t="str">
            <v>X</v>
          </cell>
          <cell r="R58" t="str">
            <v>X</v>
          </cell>
          <cell r="U58" t="str">
            <v>X</v>
          </cell>
          <cell r="V58" t="str">
            <v>X</v>
          </cell>
          <cell r="X58">
            <v>80</v>
          </cell>
          <cell r="Y58">
            <v>2</v>
          </cell>
          <cell r="Z58">
            <v>3</v>
          </cell>
          <cell r="AA58" t="str">
            <v>32</v>
          </cell>
          <cell r="AB58">
            <v>15</v>
          </cell>
          <cell r="AC58" t="str">
            <v>152</v>
          </cell>
          <cell r="AD58">
            <v>1</v>
          </cell>
          <cell r="AE58" t="str">
            <v>RARA VEZ</v>
          </cell>
          <cell r="AF58">
            <v>5</v>
          </cell>
          <cell r="AG58" t="str">
            <v>MODERADO</v>
          </cell>
          <cell r="AH58">
            <v>5</v>
          </cell>
          <cell r="AI58" t="str">
            <v>ZONA DE RIESGO BAJA</v>
          </cell>
        </row>
        <row r="59">
          <cell r="F59">
            <v>10</v>
          </cell>
          <cell r="H59">
            <v>5</v>
          </cell>
          <cell r="J59">
            <v>0</v>
          </cell>
          <cell r="L59">
            <v>5</v>
          </cell>
          <cell r="N59">
            <v>15</v>
          </cell>
          <cell r="P59">
            <v>10</v>
          </cell>
          <cell r="R59">
            <v>25</v>
          </cell>
          <cell r="T59">
            <v>0</v>
          </cell>
          <cell r="V59">
            <v>10</v>
          </cell>
        </row>
        <row r="60">
          <cell r="E60" t="str">
            <v>Vigencia de pólizas de Seguros vencidos o actividades no cubiertas</v>
          </cell>
          <cell r="F60" t="str">
            <v>X</v>
          </cell>
          <cell r="H60" t="str">
            <v>X</v>
          </cell>
          <cell r="K60" t="str">
            <v>X</v>
          </cell>
          <cell r="L60" t="str">
            <v>X</v>
          </cell>
          <cell r="N60" t="str">
            <v>X</v>
          </cell>
          <cell r="P60" t="str">
            <v>X</v>
          </cell>
          <cell r="R60" t="str">
            <v>X</v>
          </cell>
          <cell r="T60" t="str">
            <v>X</v>
          </cell>
          <cell r="W60" t="str">
            <v>X</v>
          </cell>
          <cell r="X60">
            <v>80</v>
          </cell>
          <cell r="Y60">
            <v>2</v>
          </cell>
          <cell r="Z60">
            <v>1</v>
          </cell>
          <cell r="AA60" t="str">
            <v>12</v>
          </cell>
          <cell r="AB60">
            <v>5</v>
          </cell>
          <cell r="AC60" t="str">
            <v>52</v>
          </cell>
          <cell r="AD60">
            <v>1</v>
          </cell>
          <cell r="AE60" t="str">
            <v>RARA VEZ</v>
          </cell>
          <cell r="AF60">
            <v>5</v>
          </cell>
          <cell r="AG60" t="str">
            <v>MODERADO</v>
          </cell>
          <cell r="AH60">
            <v>5</v>
          </cell>
          <cell r="AI60" t="str">
            <v>ZONA DE RIESGO BAJA</v>
          </cell>
        </row>
        <row r="61">
          <cell r="F61">
            <v>10</v>
          </cell>
          <cell r="H61">
            <v>5</v>
          </cell>
          <cell r="J61">
            <v>0</v>
          </cell>
          <cell r="L61">
            <v>5</v>
          </cell>
          <cell r="N61">
            <v>15</v>
          </cell>
          <cell r="P61">
            <v>10</v>
          </cell>
          <cell r="R61">
            <v>25</v>
          </cell>
          <cell r="T61">
            <v>10</v>
          </cell>
          <cell r="V61">
            <v>0</v>
          </cell>
        </row>
        <row r="62">
          <cell r="E62" t="str">
            <v>Entrega y radicacion de la facturación de proveedores y acreedores con inexactitudes y/o fuera del periodo de la realizacion del hecho economico, .</v>
          </cell>
          <cell r="F62" t="str">
            <v>X</v>
          </cell>
          <cell r="H62" t="str">
            <v>X</v>
          </cell>
          <cell r="J62" t="str">
            <v>X</v>
          </cell>
          <cell r="L62" t="str">
            <v>X</v>
          </cell>
          <cell r="N62" t="str">
            <v>X</v>
          </cell>
          <cell r="P62" t="str">
            <v>X</v>
          </cell>
          <cell r="R62" t="str">
            <v>X</v>
          </cell>
          <cell r="U62" t="str">
            <v>X</v>
          </cell>
          <cell r="V62" t="str">
            <v>X</v>
          </cell>
          <cell r="X62">
            <v>90</v>
          </cell>
          <cell r="Y62">
            <v>2</v>
          </cell>
          <cell r="Z62">
            <v>2</v>
          </cell>
          <cell r="AA62" t="str">
            <v>22</v>
          </cell>
          <cell r="AB62">
            <v>10</v>
          </cell>
          <cell r="AC62" t="str">
            <v>102</v>
          </cell>
          <cell r="AD62">
            <v>1</v>
          </cell>
          <cell r="AE62" t="str">
            <v>RARA VEZ</v>
          </cell>
          <cell r="AF62">
            <v>5</v>
          </cell>
          <cell r="AG62" t="str">
            <v>MODERADO</v>
          </cell>
          <cell r="AH62">
            <v>5</v>
          </cell>
          <cell r="AI62" t="str">
            <v>ZONA DE RIESGO BAJA</v>
          </cell>
        </row>
        <row r="63">
          <cell r="F63">
            <v>10</v>
          </cell>
          <cell r="H63">
            <v>5</v>
          </cell>
          <cell r="J63">
            <v>10</v>
          </cell>
          <cell r="L63">
            <v>5</v>
          </cell>
          <cell r="N63">
            <v>15</v>
          </cell>
          <cell r="P63">
            <v>10</v>
          </cell>
          <cell r="R63">
            <v>25</v>
          </cell>
          <cell r="T63">
            <v>0</v>
          </cell>
          <cell r="V63">
            <v>10</v>
          </cell>
        </row>
        <row r="64">
          <cell r="E64" t="str">
            <v>No pago de la facturación  dentro de los tiempos establecidos</v>
          </cell>
          <cell r="F64" t="str">
            <v>X</v>
          </cell>
          <cell r="H64" t="str">
            <v>X</v>
          </cell>
          <cell r="K64" t="str">
            <v>X</v>
          </cell>
          <cell r="L64" t="str">
            <v>X</v>
          </cell>
          <cell r="N64" t="str">
            <v>X</v>
          </cell>
          <cell r="P64" t="str">
            <v>X</v>
          </cell>
          <cell r="R64" t="str">
            <v>X</v>
          </cell>
          <cell r="U64" t="str">
            <v>X</v>
          </cell>
          <cell r="V64" t="str">
            <v>X</v>
          </cell>
          <cell r="X64">
            <v>80</v>
          </cell>
          <cell r="Y64">
            <v>2</v>
          </cell>
          <cell r="Z64">
            <v>3</v>
          </cell>
          <cell r="AA64" t="str">
            <v>32</v>
          </cell>
          <cell r="AB64">
            <v>10</v>
          </cell>
          <cell r="AC64" t="str">
            <v>102</v>
          </cell>
          <cell r="AD64">
            <v>1</v>
          </cell>
          <cell r="AE64" t="str">
            <v>RARA VEZ</v>
          </cell>
          <cell r="AF64">
            <v>5</v>
          </cell>
          <cell r="AG64" t="str">
            <v>MODERADO</v>
          </cell>
          <cell r="AH64">
            <v>5</v>
          </cell>
          <cell r="AI64" t="str">
            <v>ZONA DE RIESGO BAJA</v>
          </cell>
        </row>
        <row r="65">
          <cell r="F65">
            <v>10</v>
          </cell>
          <cell r="H65">
            <v>5</v>
          </cell>
          <cell r="J65">
            <v>0</v>
          </cell>
          <cell r="L65">
            <v>5</v>
          </cell>
          <cell r="N65">
            <v>15</v>
          </cell>
          <cell r="P65">
            <v>10</v>
          </cell>
          <cell r="R65">
            <v>25</v>
          </cell>
          <cell r="T65">
            <v>0</v>
          </cell>
          <cell r="V65">
            <v>10</v>
          </cell>
        </row>
        <row r="66">
          <cell r="E66" t="str">
            <v xml:space="preserve">Causación y pago doble de la facturación </v>
          </cell>
          <cell r="F66" t="str">
            <v>X</v>
          </cell>
          <cell r="H66" t="str">
            <v>X</v>
          </cell>
          <cell r="K66" t="str">
            <v>X</v>
          </cell>
          <cell r="L66" t="str">
            <v>X</v>
          </cell>
          <cell r="N66" t="str">
            <v>X</v>
          </cell>
          <cell r="P66" t="str">
            <v>X</v>
          </cell>
          <cell r="R66" t="str">
            <v>X</v>
          </cell>
          <cell r="U66" t="str">
            <v>X</v>
          </cell>
          <cell r="V66" t="str">
            <v>X</v>
          </cell>
          <cell r="X66">
            <v>80</v>
          </cell>
          <cell r="Y66">
            <v>2</v>
          </cell>
          <cell r="Z66">
            <v>1</v>
          </cell>
          <cell r="AA66" t="str">
            <v>12</v>
          </cell>
          <cell r="AB66">
            <v>10</v>
          </cell>
          <cell r="AC66" t="str">
            <v>102</v>
          </cell>
          <cell r="AD66">
            <v>1</v>
          </cell>
          <cell r="AE66" t="str">
            <v>RARA VEZ</v>
          </cell>
          <cell r="AF66">
            <v>5</v>
          </cell>
          <cell r="AG66" t="str">
            <v>MODERADO</v>
          </cell>
          <cell r="AH66">
            <v>5</v>
          </cell>
          <cell r="AI66" t="str">
            <v>ZONA DE RIESGO BAJA</v>
          </cell>
        </row>
        <row r="67">
          <cell r="F67">
            <v>10</v>
          </cell>
          <cell r="H67">
            <v>5</v>
          </cell>
          <cell r="J67">
            <v>0</v>
          </cell>
          <cell r="L67">
            <v>5</v>
          </cell>
          <cell r="N67">
            <v>15</v>
          </cell>
          <cell r="P67">
            <v>10</v>
          </cell>
          <cell r="R67">
            <v>25</v>
          </cell>
          <cell r="T67">
            <v>0</v>
          </cell>
          <cell r="V67">
            <v>10</v>
          </cell>
        </row>
        <row r="68">
          <cell r="E68" t="str">
            <v>Aplicación no adecuada de la liquidacion de impuestos en el proceso de facturacion.</v>
          </cell>
          <cell r="F68" t="str">
            <v>X</v>
          </cell>
          <cell r="H68" t="str">
            <v>X</v>
          </cell>
          <cell r="K68" t="str">
            <v>X</v>
          </cell>
          <cell r="L68" t="str">
            <v>X</v>
          </cell>
          <cell r="N68" t="str">
            <v>X</v>
          </cell>
          <cell r="P68" t="str">
            <v>X</v>
          </cell>
          <cell r="R68" t="str">
            <v>X</v>
          </cell>
          <cell r="U68" t="str">
            <v>X</v>
          </cell>
          <cell r="V68" t="str">
            <v>X</v>
          </cell>
          <cell r="X68">
            <v>80</v>
          </cell>
          <cell r="Y68">
            <v>2</v>
          </cell>
          <cell r="Z68">
            <v>3</v>
          </cell>
          <cell r="AA68" t="str">
            <v>32</v>
          </cell>
          <cell r="AB68">
            <v>10</v>
          </cell>
          <cell r="AC68" t="str">
            <v>102</v>
          </cell>
          <cell r="AD68">
            <v>1</v>
          </cell>
          <cell r="AE68" t="str">
            <v>RARA VEZ</v>
          </cell>
          <cell r="AF68">
            <v>5</v>
          </cell>
          <cell r="AG68" t="str">
            <v>MODERADO</v>
          </cell>
          <cell r="AH68">
            <v>5</v>
          </cell>
          <cell r="AI68" t="str">
            <v>ZONA DE RIESGO BAJA</v>
          </cell>
        </row>
        <row r="69">
          <cell r="F69">
            <v>10</v>
          </cell>
          <cell r="H69">
            <v>5</v>
          </cell>
          <cell r="J69">
            <v>0</v>
          </cell>
          <cell r="L69">
            <v>5</v>
          </cell>
          <cell r="N69">
            <v>15</v>
          </cell>
          <cell r="P69">
            <v>10</v>
          </cell>
          <cell r="R69">
            <v>25</v>
          </cell>
          <cell r="T69">
            <v>0</v>
          </cell>
          <cell r="V69">
            <v>10</v>
          </cell>
        </row>
        <row r="70">
          <cell r="E70" t="str">
            <v>Producto o servicio recibido en estado no conforme y/o incumpliendo la normatividad aplicable para su contratación</v>
          </cell>
          <cell r="F70" t="str">
            <v>X</v>
          </cell>
          <cell r="H70" t="str">
            <v>X</v>
          </cell>
          <cell r="K70" t="str">
            <v>X</v>
          </cell>
          <cell r="L70" t="str">
            <v>X</v>
          </cell>
          <cell r="N70" t="str">
            <v>X</v>
          </cell>
          <cell r="P70" t="str">
            <v>X</v>
          </cell>
          <cell r="R70" t="str">
            <v>X</v>
          </cell>
          <cell r="U70" t="str">
            <v>X</v>
          </cell>
          <cell r="V70" t="str">
            <v>X</v>
          </cell>
          <cell r="X70">
            <v>80</v>
          </cell>
          <cell r="Y70">
            <v>2</v>
          </cell>
          <cell r="Z70">
            <v>2</v>
          </cell>
          <cell r="AA70" t="str">
            <v>22</v>
          </cell>
          <cell r="AB70">
            <v>5</v>
          </cell>
          <cell r="AC70" t="str">
            <v>52</v>
          </cell>
          <cell r="AD70">
            <v>1</v>
          </cell>
          <cell r="AE70" t="str">
            <v>RARA VEZ</v>
          </cell>
          <cell r="AF70">
            <v>5</v>
          </cell>
          <cell r="AG70" t="str">
            <v>MODERADO</v>
          </cell>
          <cell r="AH70">
            <v>5</v>
          </cell>
          <cell r="AI70" t="str">
            <v>ZONA DE RIESGO BAJA</v>
          </cell>
        </row>
        <row r="71">
          <cell r="F71">
            <v>10</v>
          </cell>
          <cell r="H71">
            <v>5</v>
          </cell>
          <cell r="J71">
            <v>0</v>
          </cell>
          <cell r="L71">
            <v>5</v>
          </cell>
          <cell r="N71">
            <v>15</v>
          </cell>
          <cell r="P71">
            <v>10</v>
          </cell>
          <cell r="R71">
            <v>25</v>
          </cell>
          <cell r="T71">
            <v>0</v>
          </cell>
          <cell r="V71">
            <v>10</v>
          </cell>
        </row>
        <row r="72">
          <cell r="E72" t="str">
            <v>Incumplimiento en el objeto del contrato (obra, suministro, prestación de servicios), así como en el proceso y documentación requerida en el desarrollo y cumplimiento legal del mismo</v>
          </cell>
          <cell r="F72" t="str">
            <v>X</v>
          </cell>
          <cell r="H72" t="str">
            <v>X</v>
          </cell>
          <cell r="K72" t="str">
            <v>X</v>
          </cell>
          <cell r="L72" t="str">
            <v>X</v>
          </cell>
          <cell r="N72" t="str">
            <v>X</v>
          </cell>
          <cell r="P72" t="str">
            <v>X</v>
          </cell>
          <cell r="R72" t="str">
            <v>X</v>
          </cell>
          <cell r="U72" t="str">
            <v>X</v>
          </cell>
          <cell r="V72" t="str">
            <v>X</v>
          </cell>
          <cell r="X72">
            <v>80</v>
          </cell>
          <cell r="Y72">
            <v>2</v>
          </cell>
          <cell r="Z72">
            <v>2</v>
          </cell>
          <cell r="AA72" t="str">
            <v>22</v>
          </cell>
          <cell r="AB72">
            <v>5</v>
          </cell>
          <cell r="AC72" t="str">
            <v>52</v>
          </cell>
          <cell r="AD72">
            <v>1</v>
          </cell>
          <cell r="AE72" t="str">
            <v>RARA VEZ</v>
          </cell>
          <cell r="AF72">
            <v>5</v>
          </cell>
          <cell r="AG72" t="str">
            <v>MODERADO</v>
          </cell>
          <cell r="AH72">
            <v>5</v>
          </cell>
          <cell r="AI72" t="str">
            <v>ZONA DE RIESGO BAJA</v>
          </cell>
        </row>
        <row r="73">
          <cell r="F73">
            <v>10</v>
          </cell>
          <cell r="H73">
            <v>5</v>
          </cell>
          <cell r="J73">
            <v>0</v>
          </cell>
          <cell r="L73">
            <v>5</v>
          </cell>
          <cell r="N73">
            <v>15</v>
          </cell>
          <cell r="P73">
            <v>10</v>
          </cell>
          <cell r="R73">
            <v>25</v>
          </cell>
          <cell r="T73">
            <v>0</v>
          </cell>
          <cell r="V73">
            <v>10</v>
          </cell>
        </row>
        <row r="74">
          <cell r="E74" t="str">
            <v>Perdida inesperada del suministro de servicios públicos y privados (TV, internet y telefonia) en las instalaciones operadas por la Sociedad</v>
          </cell>
          <cell r="F74" t="str">
            <v>X</v>
          </cell>
          <cell r="H74" t="str">
            <v>X</v>
          </cell>
          <cell r="J74" t="str">
            <v>X</v>
          </cell>
          <cell r="L74" t="str">
            <v>X</v>
          </cell>
          <cell r="N74" t="str">
            <v>X</v>
          </cell>
          <cell r="P74" t="str">
            <v>X</v>
          </cell>
          <cell r="R74" t="str">
            <v>X</v>
          </cell>
          <cell r="U74" t="str">
            <v>X</v>
          </cell>
          <cell r="W74" t="str">
            <v>X</v>
          </cell>
          <cell r="X74">
            <v>80</v>
          </cell>
          <cell r="Y74">
            <v>2</v>
          </cell>
          <cell r="Z74">
            <v>4</v>
          </cell>
          <cell r="AA74" t="str">
            <v>42</v>
          </cell>
          <cell r="AB74">
            <v>10</v>
          </cell>
          <cell r="AC74" t="str">
            <v>102</v>
          </cell>
          <cell r="AD74">
            <v>2</v>
          </cell>
          <cell r="AE74" t="str">
            <v>IMPROBABLE</v>
          </cell>
          <cell r="AF74">
            <v>5</v>
          </cell>
          <cell r="AG74" t="str">
            <v>MODERADO</v>
          </cell>
          <cell r="AH74">
            <v>10</v>
          </cell>
          <cell r="AI74" t="str">
            <v>ZONA DE RIESGO BAJA</v>
          </cell>
        </row>
        <row r="75">
          <cell r="F75">
            <v>10</v>
          </cell>
          <cell r="H75">
            <v>5</v>
          </cell>
          <cell r="J75">
            <v>10</v>
          </cell>
          <cell r="L75">
            <v>5</v>
          </cell>
          <cell r="N75">
            <v>15</v>
          </cell>
          <cell r="P75">
            <v>10</v>
          </cell>
          <cell r="R75">
            <v>25</v>
          </cell>
          <cell r="T75">
            <v>0</v>
          </cell>
          <cell r="V75">
            <v>0</v>
          </cell>
        </row>
        <row r="76">
          <cell r="E76" t="str">
            <v>Retraso de las actividades de mantenimiento  preventivo y acciones requeridas en mantenimiento correctivo</v>
          </cell>
          <cell r="F76" t="str">
            <v>X</v>
          </cell>
          <cell r="H76" t="str">
            <v>X</v>
          </cell>
          <cell r="J76" t="str">
            <v>X</v>
          </cell>
          <cell r="L76" t="str">
            <v>X</v>
          </cell>
          <cell r="N76" t="str">
            <v>X</v>
          </cell>
          <cell r="P76" t="str">
            <v>X</v>
          </cell>
          <cell r="R76" t="str">
            <v>X</v>
          </cell>
          <cell r="U76" t="str">
            <v>X</v>
          </cell>
          <cell r="W76" t="str">
            <v>X</v>
          </cell>
          <cell r="X76">
            <v>80</v>
          </cell>
          <cell r="Y76">
            <v>2</v>
          </cell>
          <cell r="Z76">
            <v>4</v>
          </cell>
          <cell r="AA76" t="str">
            <v>42</v>
          </cell>
          <cell r="AB76">
            <v>10</v>
          </cell>
          <cell r="AC76" t="str">
            <v>102</v>
          </cell>
          <cell r="AD76">
            <v>2</v>
          </cell>
          <cell r="AE76" t="str">
            <v>IMPROBABLE</v>
          </cell>
          <cell r="AF76">
            <v>5</v>
          </cell>
          <cell r="AG76" t="str">
            <v>MODERADO</v>
          </cell>
          <cell r="AH76">
            <v>10</v>
          </cell>
          <cell r="AI76" t="str">
            <v>ZONA DE RIESGO BAJA</v>
          </cell>
        </row>
        <row r="77">
          <cell r="F77">
            <v>10</v>
          </cell>
          <cell r="H77">
            <v>5</v>
          </cell>
          <cell r="J77">
            <v>10</v>
          </cell>
          <cell r="L77">
            <v>5</v>
          </cell>
          <cell r="N77">
            <v>15</v>
          </cell>
          <cell r="P77">
            <v>10</v>
          </cell>
          <cell r="R77">
            <v>25</v>
          </cell>
          <cell r="T77">
            <v>0</v>
          </cell>
          <cell r="V77">
            <v>0</v>
          </cell>
        </row>
        <row r="78">
          <cell r="E78" t="str">
            <v>Perdida, robo, daño y/o modificación sin autorización de la integridad de la información de la compañía</v>
          </cell>
          <cell r="F78" t="str">
            <v>X</v>
          </cell>
          <cell r="H78" t="str">
            <v>X</v>
          </cell>
          <cell r="K78" t="str">
            <v>X</v>
          </cell>
          <cell r="L78" t="str">
            <v>X</v>
          </cell>
          <cell r="N78" t="str">
            <v>X</v>
          </cell>
          <cell r="P78" t="str">
            <v>X</v>
          </cell>
          <cell r="R78" t="str">
            <v>X</v>
          </cell>
          <cell r="U78" t="str">
            <v>X</v>
          </cell>
          <cell r="W78" t="str">
            <v>X</v>
          </cell>
          <cell r="X78">
            <v>70</v>
          </cell>
          <cell r="Y78">
            <v>1</v>
          </cell>
          <cell r="Z78">
            <v>2</v>
          </cell>
          <cell r="AA78" t="str">
            <v>21</v>
          </cell>
          <cell r="AB78">
            <v>10</v>
          </cell>
          <cell r="AC78" t="str">
            <v>101</v>
          </cell>
          <cell r="AD78">
            <v>1</v>
          </cell>
          <cell r="AE78" t="str">
            <v>RARA VEZ</v>
          </cell>
          <cell r="AF78">
            <v>5</v>
          </cell>
          <cell r="AG78" t="str">
            <v>MODERADO</v>
          </cell>
          <cell r="AH78">
            <v>5</v>
          </cell>
          <cell r="AI78" t="str">
            <v>ZONA DE RIESGO BAJA</v>
          </cell>
        </row>
        <row r="79">
          <cell r="F79">
            <v>10</v>
          </cell>
          <cell r="H79">
            <v>5</v>
          </cell>
          <cell r="J79">
            <v>0</v>
          </cell>
          <cell r="L79">
            <v>5</v>
          </cell>
          <cell r="N79">
            <v>15</v>
          </cell>
          <cell r="P79">
            <v>10</v>
          </cell>
          <cell r="R79">
            <v>25</v>
          </cell>
          <cell r="T79">
            <v>0</v>
          </cell>
          <cell r="V79">
            <v>0</v>
          </cell>
        </row>
        <row r="80">
          <cell r="E80" t="str">
            <v>Desactualización de la infraestructura tecnológica en hardware y software</v>
          </cell>
          <cell r="F80" t="str">
            <v>X</v>
          </cell>
          <cell r="H80" t="str">
            <v>X</v>
          </cell>
          <cell r="K80" t="str">
            <v>X</v>
          </cell>
          <cell r="L80" t="str">
            <v>X</v>
          </cell>
          <cell r="N80" t="str">
            <v>X</v>
          </cell>
          <cell r="P80" t="str">
            <v>X</v>
          </cell>
          <cell r="R80" t="str">
            <v>X</v>
          </cell>
          <cell r="U80" t="str">
            <v>X</v>
          </cell>
          <cell r="W80" t="str">
            <v>X</v>
          </cell>
          <cell r="X80">
            <v>70</v>
          </cell>
          <cell r="Y80">
            <v>1</v>
          </cell>
          <cell r="Z80">
            <v>3</v>
          </cell>
          <cell r="AA80" t="str">
            <v>31</v>
          </cell>
          <cell r="AB80">
            <v>10</v>
          </cell>
          <cell r="AC80" t="str">
            <v>101</v>
          </cell>
          <cell r="AD80">
            <v>2</v>
          </cell>
          <cell r="AE80" t="str">
            <v>IMPROBABLE</v>
          </cell>
          <cell r="AF80">
            <v>5</v>
          </cell>
          <cell r="AG80" t="str">
            <v>MODERADO</v>
          </cell>
          <cell r="AH80">
            <v>10</v>
          </cell>
          <cell r="AI80" t="str">
            <v>ZONA DE RIESGO BAJA</v>
          </cell>
        </row>
        <row r="81">
          <cell r="F81">
            <v>10</v>
          </cell>
          <cell r="H81">
            <v>5</v>
          </cell>
          <cell r="J81">
            <v>0</v>
          </cell>
          <cell r="L81">
            <v>5</v>
          </cell>
          <cell r="N81">
            <v>15</v>
          </cell>
          <cell r="P81">
            <v>10</v>
          </cell>
          <cell r="R81">
            <v>25</v>
          </cell>
          <cell r="T81">
            <v>0</v>
          </cell>
          <cell r="V81">
            <v>0</v>
          </cell>
        </row>
        <row r="82">
          <cell r="E82" t="str">
            <v>Uso inadecuado o desuso de las herramientas tecnológicas de la Sociedad</v>
          </cell>
          <cell r="F82" t="str">
            <v>X</v>
          </cell>
          <cell r="H82" t="str">
            <v>X</v>
          </cell>
          <cell r="K82" t="str">
            <v>X</v>
          </cell>
          <cell r="L82" t="str">
            <v>X</v>
          </cell>
          <cell r="N82" t="str">
            <v>X</v>
          </cell>
          <cell r="P82" t="str">
            <v>X</v>
          </cell>
          <cell r="R82" t="str">
            <v>X</v>
          </cell>
          <cell r="U82" t="str">
            <v>X</v>
          </cell>
          <cell r="W82" t="str">
            <v>X</v>
          </cell>
          <cell r="X82">
            <v>70</v>
          </cell>
          <cell r="Y82">
            <v>1</v>
          </cell>
          <cell r="Z82">
            <v>4</v>
          </cell>
          <cell r="AA82" t="str">
            <v>41</v>
          </cell>
          <cell r="AB82">
            <v>5</v>
          </cell>
          <cell r="AC82" t="str">
            <v>51</v>
          </cell>
          <cell r="AD82">
            <v>3</v>
          </cell>
          <cell r="AE82" t="str">
            <v>POSIBLE</v>
          </cell>
          <cell r="AF82">
            <v>5</v>
          </cell>
          <cell r="AG82" t="str">
            <v>MODERADO</v>
          </cell>
          <cell r="AH82">
            <v>15</v>
          </cell>
          <cell r="AI82" t="str">
            <v>ZONA DE RIESGO BAJA</v>
          </cell>
        </row>
        <row r="83">
          <cell r="F83">
            <v>10</v>
          </cell>
          <cell r="H83">
            <v>5</v>
          </cell>
          <cell r="J83">
            <v>0</v>
          </cell>
          <cell r="L83">
            <v>5</v>
          </cell>
          <cell r="N83">
            <v>15</v>
          </cell>
          <cell r="P83">
            <v>10</v>
          </cell>
          <cell r="R83">
            <v>25</v>
          </cell>
          <cell r="T83">
            <v>0</v>
          </cell>
          <cell r="V83">
            <v>0</v>
          </cell>
        </row>
        <row r="84">
          <cell r="E84" t="str">
            <v xml:space="preserve">Incumplimiento de los terminos de Ley frente a las solicitutes, perdida de la trazabilidad de la informacion o perdida de la memoria institucional por el inadecuado manejo de la documentacion y correspondencia. </v>
          </cell>
          <cell r="F84" t="str">
            <v>X</v>
          </cell>
          <cell r="H84" t="str">
            <v>X</v>
          </cell>
          <cell r="K84" t="str">
            <v>X</v>
          </cell>
          <cell r="L84" t="str">
            <v>X</v>
          </cell>
          <cell r="N84" t="str">
            <v>X</v>
          </cell>
          <cell r="P84" t="str">
            <v>X</v>
          </cell>
          <cell r="R84" t="str">
            <v>X</v>
          </cell>
          <cell r="U84" t="str">
            <v>X</v>
          </cell>
          <cell r="V84" t="str">
            <v>X</v>
          </cell>
          <cell r="X84">
            <v>80</v>
          </cell>
          <cell r="Y84">
            <v>2</v>
          </cell>
          <cell r="Z84">
            <v>5</v>
          </cell>
          <cell r="AA84" t="str">
            <v>52</v>
          </cell>
          <cell r="AB84">
            <v>10</v>
          </cell>
          <cell r="AC84" t="str">
            <v>102</v>
          </cell>
          <cell r="AD84">
            <v>3</v>
          </cell>
          <cell r="AE84" t="str">
            <v>POSIBLE</v>
          </cell>
          <cell r="AF84">
            <v>5</v>
          </cell>
          <cell r="AG84" t="str">
            <v>MODERADO</v>
          </cell>
          <cell r="AH84">
            <v>15</v>
          </cell>
          <cell r="AI84" t="str">
            <v>ZONA DE RIESGO BAJA</v>
          </cell>
        </row>
        <row r="85">
          <cell r="F85">
            <v>10</v>
          </cell>
          <cell r="H85">
            <v>5</v>
          </cell>
          <cell r="J85">
            <v>0</v>
          </cell>
          <cell r="L85">
            <v>5</v>
          </cell>
          <cell r="N85">
            <v>15</v>
          </cell>
          <cell r="P85">
            <v>10</v>
          </cell>
          <cell r="R85">
            <v>25</v>
          </cell>
          <cell r="T85">
            <v>0</v>
          </cell>
          <cell r="V85">
            <v>10</v>
          </cell>
        </row>
        <row r="86">
          <cell r="E86" t="str">
            <v>Manejo del archivo sin cumplir las normatividad  establecida por la ley 594 del 2000.</v>
          </cell>
          <cell r="F86" t="str">
            <v>X</v>
          </cell>
          <cell r="H86" t="str">
            <v>X</v>
          </cell>
          <cell r="K86" t="str">
            <v>X</v>
          </cell>
          <cell r="L86" t="str">
            <v>X</v>
          </cell>
          <cell r="N86" t="str">
            <v>X</v>
          </cell>
          <cell r="P86" t="str">
            <v>X</v>
          </cell>
          <cell r="S86" t="str">
            <v>X</v>
          </cell>
          <cell r="U86" t="str">
            <v>X</v>
          </cell>
          <cell r="W86" t="str">
            <v>X</v>
          </cell>
          <cell r="X86">
            <v>45</v>
          </cell>
          <cell r="Y86">
            <v>0</v>
          </cell>
          <cell r="Z86">
            <v>3</v>
          </cell>
          <cell r="AA86" t="str">
            <v>30</v>
          </cell>
          <cell r="AB86">
            <v>10</v>
          </cell>
          <cell r="AC86" t="str">
            <v>100</v>
          </cell>
          <cell r="AD86">
            <v>3</v>
          </cell>
          <cell r="AE86" t="str">
            <v>POSIBLE</v>
          </cell>
          <cell r="AF86">
            <v>10</v>
          </cell>
          <cell r="AG86" t="str">
            <v>MAYOR</v>
          </cell>
          <cell r="AH86">
            <v>30</v>
          </cell>
          <cell r="AI86" t="str">
            <v>ZONA DE RIESGO MODERADO</v>
          </cell>
        </row>
        <row r="87">
          <cell r="F87">
            <v>10</v>
          </cell>
          <cell r="H87">
            <v>5</v>
          </cell>
          <cell r="J87">
            <v>0</v>
          </cell>
          <cell r="L87">
            <v>5</v>
          </cell>
          <cell r="N87">
            <v>15</v>
          </cell>
          <cell r="P87">
            <v>10</v>
          </cell>
          <cell r="R87">
            <v>0</v>
          </cell>
          <cell r="T87">
            <v>0</v>
          </cell>
          <cell r="V87">
            <v>0</v>
          </cell>
        </row>
        <row r="88">
          <cell r="E88" t="str">
            <v>Perdida o daño de la información y documentación fisica</v>
          </cell>
          <cell r="F88" t="str">
            <v>X</v>
          </cell>
          <cell r="H88" t="str">
            <v>X</v>
          </cell>
          <cell r="K88" t="str">
            <v>X</v>
          </cell>
          <cell r="L88" t="str">
            <v>X</v>
          </cell>
          <cell r="N88" t="str">
            <v>X</v>
          </cell>
          <cell r="P88" t="str">
            <v>X</v>
          </cell>
          <cell r="R88" t="str">
            <v>X</v>
          </cell>
          <cell r="T88" t="str">
            <v>X</v>
          </cell>
          <cell r="W88" t="str">
            <v>X</v>
          </cell>
          <cell r="X88">
            <v>80</v>
          </cell>
          <cell r="Y88">
            <v>2</v>
          </cell>
          <cell r="Z88">
            <v>1</v>
          </cell>
          <cell r="AA88" t="str">
            <v>12</v>
          </cell>
          <cell r="AB88">
            <v>10</v>
          </cell>
          <cell r="AC88" t="str">
            <v>102</v>
          </cell>
          <cell r="AD88">
            <v>1</v>
          </cell>
          <cell r="AE88" t="str">
            <v>RARA VEZ</v>
          </cell>
          <cell r="AF88">
            <v>5</v>
          </cell>
          <cell r="AG88" t="str">
            <v>MODERADO</v>
          </cell>
          <cell r="AH88">
            <v>5</v>
          </cell>
          <cell r="AI88" t="str">
            <v>ZONA DE RIESGO BAJA</v>
          </cell>
        </row>
        <row r="89">
          <cell r="F89">
            <v>10</v>
          </cell>
          <cell r="H89">
            <v>5</v>
          </cell>
          <cell r="J89">
            <v>0</v>
          </cell>
          <cell r="L89">
            <v>5</v>
          </cell>
          <cell r="N89">
            <v>15</v>
          </cell>
          <cell r="P89">
            <v>10</v>
          </cell>
          <cell r="R89">
            <v>25</v>
          </cell>
          <cell r="T89">
            <v>10</v>
          </cell>
          <cell r="V89">
            <v>0</v>
          </cell>
        </row>
        <row r="90">
          <cell r="E90" t="str">
            <v xml:space="preserve">Emergencias ambientales (fugas de gas, derrames de productos químicos, combustibles, inundaciones) </v>
          </cell>
          <cell r="F90" t="str">
            <v>X</v>
          </cell>
          <cell r="H90" t="str">
            <v>X</v>
          </cell>
          <cell r="K90" t="str">
            <v>X</v>
          </cell>
          <cell r="L90" t="str">
            <v>X</v>
          </cell>
          <cell r="N90" t="str">
            <v>X</v>
          </cell>
          <cell r="P90" t="str">
            <v>X</v>
          </cell>
          <cell r="R90" t="str">
            <v>X</v>
          </cell>
          <cell r="U90" t="str">
            <v>X</v>
          </cell>
          <cell r="W90" t="str">
            <v>X</v>
          </cell>
          <cell r="X90">
            <v>70</v>
          </cell>
          <cell r="Y90">
            <v>1</v>
          </cell>
          <cell r="Z90">
            <v>3</v>
          </cell>
          <cell r="AA90" t="str">
            <v>31</v>
          </cell>
          <cell r="AB90">
            <v>10</v>
          </cell>
          <cell r="AC90" t="str">
            <v>101</v>
          </cell>
          <cell r="AD90">
            <v>2</v>
          </cell>
          <cell r="AE90" t="str">
            <v>IMPROBABLE</v>
          </cell>
          <cell r="AF90">
            <v>5</v>
          </cell>
          <cell r="AG90" t="str">
            <v>MODERADO</v>
          </cell>
          <cell r="AH90">
            <v>10</v>
          </cell>
          <cell r="AI90" t="str">
            <v>ZONA DE RIESGO BAJA</v>
          </cell>
        </row>
        <row r="91">
          <cell r="F91">
            <v>10</v>
          </cell>
          <cell r="H91">
            <v>5</v>
          </cell>
          <cell r="J91">
            <v>0</v>
          </cell>
          <cell r="L91">
            <v>5</v>
          </cell>
          <cell r="N91">
            <v>15</v>
          </cell>
          <cell r="P91">
            <v>10</v>
          </cell>
          <cell r="R91">
            <v>25</v>
          </cell>
          <cell r="T91">
            <v>0</v>
          </cell>
          <cell r="V91">
            <v>0</v>
          </cell>
        </row>
        <row r="92">
          <cell r="E92" t="str">
            <v>Inconsistencias con la Facturacion Electronica</v>
          </cell>
          <cell r="F92" t="str">
            <v>X</v>
          </cell>
          <cell r="H92" t="str">
            <v>X</v>
          </cell>
          <cell r="K92" t="str">
            <v>X</v>
          </cell>
          <cell r="L92" t="str">
            <v>X</v>
          </cell>
          <cell r="N92" t="str">
            <v>X</v>
          </cell>
          <cell r="P92" t="str">
            <v>X</v>
          </cell>
          <cell r="R92" t="str">
            <v>X</v>
          </cell>
          <cell r="T92" t="str">
            <v>X</v>
          </cell>
          <cell r="V92" t="str">
            <v>X</v>
          </cell>
          <cell r="X92">
            <v>90</v>
          </cell>
          <cell r="Y92">
            <v>2</v>
          </cell>
          <cell r="Z92">
            <v>5</v>
          </cell>
          <cell r="AA92" t="str">
            <v>52</v>
          </cell>
          <cell r="AB92">
            <v>10</v>
          </cell>
          <cell r="AC92" t="str">
            <v>102</v>
          </cell>
          <cell r="AD92">
            <v>3</v>
          </cell>
          <cell r="AE92" t="str">
            <v>POSIBLE</v>
          </cell>
          <cell r="AF92">
            <v>5</v>
          </cell>
          <cell r="AG92" t="str">
            <v>MODERADO</v>
          </cell>
          <cell r="AH92">
            <v>15</v>
          </cell>
          <cell r="AI92" t="str">
            <v>ZONA DE RIESGO BAJA</v>
          </cell>
        </row>
        <row r="93">
          <cell r="E93">
            <v>0</v>
          </cell>
          <cell r="F93">
            <v>10</v>
          </cell>
          <cell r="H93">
            <v>5</v>
          </cell>
          <cell r="J93">
            <v>0</v>
          </cell>
          <cell r="L93">
            <v>5</v>
          </cell>
          <cell r="N93">
            <v>15</v>
          </cell>
          <cell r="P93">
            <v>10</v>
          </cell>
          <cell r="R93">
            <v>25</v>
          </cell>
          <cell r="T93">
            <v>10</v>
          </cell>
          <cell r="V93">
            <v>10</v>
          </cell>
        </row>
      </sheetData>
      <sheetData sheetId="11"/>
      <sheetData sheetId="12"/>
      <sheetData sheetId="13"/>
      <sheetData sheetId="14">
        <row r="4">
          <cell r="A4">
            <v>1</v>
          </cell>
          <cell r="B4" t="str">
            <v>RARO (1)</v>
          </cell>
        </row>
        <row r="5">
          <cell r="A5">
            <v>2</v>
          </cell>
          <cell r="B5" t="str">
            <v>IMPROBABLE (2)</v>
          </cell>
        </row>
        <row r="6">
          <cell r="A6">
            <v>3</v>
          </cell>
          <cell r="B6" t="str">
            <v>POSIBLE (3)</v>
          </cell>
        </row>
        <row r="7">
          <cell r="A7">
            <v>4</v>
          </cell>
          <cell r="B7" t="str">
            <v>PROBABLE (4)</v>
          </cell>
        </row>
        <row r="8">
          <cell r="A8">
            <v>5</v>
          </cell>
          <cell r="B8" t="str">
            <v>CASI SEGURO (5)</v>
          </cell>
        </row>
      </sheetData>
      <sheetData sheetId="15"/>
      <sheetData sheetId="16">
        <row r="2">
          <cell r="B2" t="str">
            <v>ZONA DE RIESGO BAJA</v>
          </cell>
          <cell r="C2" t="str">
            <v>ASUMIR EL RIESGO</v>
          </cell>
          <cell r="D2" t="str">
            <v>Luego de que el riesgo ha sido reducido o transferido puede quedar un riesgo residual que se mantiene, en este caso el gerente del proceso simplemente acepta la pérdida residual probable y elabora planes de contingencia para su manejo.</v>
          </cell>
        </row>
        <row r="3">
          <cell r="B3" t="str">
            <v>ZONA DE RIESGO MODERADO</v>
          </cell>
          <cell r="C3" t="str">
            <v>ASUMIR EL RIESGO O REDUCIR EL RIESGO</v>
          </cell>
          <cell r="D3" t="str">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ell>
        </row>
        <row r="4">
          <cell r="B4" t="str">
            <v>ZONA DE RIESGO ALTA</v>
          </cell>
          <cell r="C4" t="str">
            <v>REDUCIR EL RIESGO, EVITAR EL RIESGO, COMPARTIR O TRANSFERIR EL RIESGO.</v>
          </cell>
          <cell r="D4"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row r="5">
          <cell r="B5" t="str">
            <v>ZONA DE RIESGO EXTREMA</v>
          </cell>
          <cell r="C5" t="str">
            <v>REDUCIR EL RIESGO, EVITAR EL RIESGO, COMPARTIR O TRANSFERIR EL RIESGO.</v>
          </cell>
          <cell r="D5"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T"/>
      <sheetName val="Política Gestión Riesgos"/>
      <sheetName val="GESTIÓN ESTRATÉGICA"/>
      <sheetName val="GESTIÓN COMERCIAL"/>
      <sheetName val="GESTIÓN CONTROL, MEDICION"/>
      <sheetName val="GESTIÓN OPERATIVA"/>
      <sheetName val="GESTIÓN DE RECURSOS"/>
      <sheetName val="GESTIÓN DE SOPORTE"/>
      <sheetName val="MAPA DE RIESGOS POR PROCESOS "/>
      <sheetName val="EVALUACIÓN DEL RIESGO"/>
      <sheetName val="EVALUACIÓN DEL CONTROL"/>
      <sheetName val="EVALUACION"/>
      <sheetName val="Discriminacion por riesgos"/>
      <sheetName val="Estadisticas"/>
      <sheetName val="TABLA DE PROBABILIDADES"/>
      <sheetName val="EVALUACION CONSOLIDADO"/>
      <sheetName val="."/>
    </sheetNames>
    <sheetDataSet>
      <sheetData sheetId="0"/>
      <sheetData sheetId="1"/>
      <sheetData sheetId="2"/>
      <sheetData sheetId="3"/>
      <sheetData sheetId="4"/>
      <sheetData sheetId="5"/>
      <sheetData sheetId="6"/>
      <sheetData sheetId="7"/>
      <sheetData sheetId="8"/>
      <sheetData sheetId="9">
        <row r="10">
          <cell r="E10" t="str">
            <v>Incumplimiento  de los objetivos previstos por la Sociedad</v>
          </cell>
          <cell r="F10"/>
          <cell r="G10"/>
          <cell r="H10"/>
          <cell r="I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v>0</v>
          </cell>
          <cell r="AQ10">
            <v>0</v>
          </cell>
          <cell r="AR10" t="str">
            <v>INSIGNIFICANTE</v>
          </cell>
          <cell r="AS10">
            <v>5</v>
          </cell>
          <cell r="AT10">
            <v>5</v>
          </cell>
          <cell r="AU10">
            <v>25</v>
          </cell>
          <cell r="AV10" t="str">
            <v>ZONA DE RIESGO MODERADO</v>
          </cell>
        </row>
        <row r="11">
          <cell r="E11" t="str">
            <v>Incumplimiento de las metas comerciales</v>
          </cell>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v>0</v>
          </cell>
          <cell r="AQ11">
            <v>0</v>
          </cell>
          <cell r="AR11" t="str">
            <v>INSIGNIFICANTE</v>
          </cell>
          <cell r="AS11">
            <v>5</v>
          </cell>
          <cell r="AT11">
            <v>5</v>
          </cell>
          <cell r="AU11">
            <v>25</v>
          </cell>
          <cell r="AV11" t="str">
            <v>ZONA DE RIESGO MODERADO</v>
          </cell>
        </row>
        <row r="12">
          <cell r="E12" t="str">
            <v>Contratación de proveedores sin cumplir con la normatividad legal vigente</v>
          </cell>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v>0</v>
          </cell>
          <cell r="AQ12">
            <v>0</v>
          </cell>
          <cell r="AR12" t="str">
            <v>INSIGNIFICANTE</v>
          </cell>
          <cell r="AS12">
            <v>5</v>
          </cell>
          <cell r="AT12">
            <v>4</v>
          </cell>
          <cell r="AU12">
            <v>20</v>
          </cell>
          <cell r="AV12" t="str">
            <v>ZONA DE RIESGO MODERADO</v>
          </cell>
        </row>
        <row r="13">
          <cell r="E13" t="str">
            <v>Afectacion reputacional o del Good Will</v>
          </cell>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v>0</v>
          </cell>
          <cell r="AQ13">
            <v>0</v>
          </cell>
          <cell r="AR13" t="str">
            <v>INSIGNIFICANTE</v>
          </cell>
          <cell r="AS13">
            <v>5</v>
          </cell>
          <cell r="AT13">
            <v>2</v>
          </cell>
          <cell r="AU13">
            <v>10</v>
          </cell>
          <cell r="AV13" t="str">
            <v>ZONA DE RIESGO BAJA</v>
          </cell>
        </row>
        <row r="14">
          <cell r="E14" t="str">
            <v>Incumplimiento y presentación extemporáneas de
los informes de ley</v>
          </cell>
          <cell r="F14"/>
          <cell r="G14"/>
          <cell r="H14"/>
          <cell r="I14"/>
          <cell r="J14"/>
          <cell r="K14"/>
          <cell r="L14"/>
          <cell r="M14"/>
          <cell r="N14" t="str">
            <v>X</v>
          </cell>
          <cell r="O14"/>
          <cell r="P14"/>
          <cell r="Q14"/>
          <cell r="R14"/>
          <cell r="S14"/>
          <cell r="T14" t="str">
            <v>X</v>
          </cell>
          <cell r="U14"/>
          <cell r="V14"/>
          <cell r="W14"/>
          <cell r="X14" t="str">
            <v>X</v>
          </cell>
          <cell r="Y14"/>
          <cell r="Z14" t="str">
            <v>X</v>
          </cell>
          <cell r="AA14"/>
          <cell r="AB14" t="str">
            <v>X</v>
          </cell>
          <cell r="AC14"/>
          <cell r="AD14" t="str">
            <v>X</v>
          </cell>
          <cell r="AE14"/>
          <cell r="AF14" t="str">
            <v>X</v>
          </cell>
          <cell r="AG14"/>
          <cell r="AH14" t="str">
            <v>X</v>
          </cell>
          <cell r="AI14"/>
          <cell r="AJ14"/>
          <cell r="AK14"/>
          <cell r="AL14"/>
          <cell r="AM14"/>
          <cell r="AN14"/>
          <cell r="AO14"/>
          <cell r="AP14">
            <v>8</v>
          </cell>
          <cell r="AQ14">
            <v>0</v>
          </cell>
          <cell r="AR14" t="str">
            <v>MODERADO</v>
          </cell>
          <cell r="AS14">
            <v>10</v>
          </cell>
          <cell r="AT14">
            <v>4</v>
          </cell>
          <cell r="AU14">
            <v>40</v>
          </cell>
          <cell r="AV14" t="str">
            <v>ZONA DE RIESGO MODERADO</v>
          </cell>
        </row>
        <row r="15">
          <cell r="E15" t="str">
            <v>Interposición de tutelas contra la Sociedad</v>
          </cell>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v>0</v>
          </cell>
          <cell r="AQ15">
            <v>0</v>
          </cell>
          <cell r="AR15" t="str">
            <v>INSIGNIFICANTE</v>
          </cell>
          <cell r="AS15">
            <v>5</v>
          </cell>
          <cell r="AT15">
            <v>1</v>
          </cell>
          <cell r="AU15">
            <v>5</v>
          </cell>
          <cell r="AV15" t="str">
            <v>ZONA DE RIESGO BAJA</v>
          </cell>
        </row>
        <row r="16">
          <cell r="E16" t="str">
            <v>Condenas judiciales contra la Sociedad Tequendama</v>
          </cell>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v>0</v>
          </cell>
          <cell r="AQ16">
            <v>0</v>
          </cell>
          <cell r="AR16" t="str">
            <v>INSIGNIFICANTE</v>
          </cell>
          <cell r="AS16">
            <v>5</v>
          </cell>
          <cell r="AT16">
            <v>4</v>
          </cell>
          <cell r="AU16">
            <v>20</v>
          </cell>
          <cell r="AV16" t="str">
            <v>ZONA DE RIESGO MODERADO</v>
          </cell>
        </row>
        <row r="17">
          <cell r="E17" t="str">
            <v>Incumplimiento de la normatividad aplicable a la Sociedad</v>
          </cell>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v>0</v>
          </cell>
          <cell r="AQ17">
            <v>0</v>
          </cell>
          <cell r="AR17" t="str">
            <v>INSIGNIFICANTE</v>
          </cell>
          <cell r="AS17">
            <v>5</v>
          </cell>
          <cell r="AT17">
            <v>4</v>
          </cell>
          <cell r="AU17">
            <v>20</v>
          </cell>
          <cell r="AV17" t="str">
            <v>ZONA DE RIESGO MODERADO</v>
          </cell>
        </row>
        <row r="18">
          <cell r="E18" t="str">
            <v>Inadecuada asignación de descuentos y/o cortesías a clientes</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v>0</v>
          </cell>
          <cell r="AQ18">
            <v>0</v>
          </cell>
          <cell r="AR18" t="str">
            <v>INSIGNIFICANTE</v>
          </cell>
          <cell r="AS18">
            <v>5</v>
          </cell>
          <cell r="AT18">
            <v>3</v>
          </cell>
          <cell r="AU18">
            <v>15</v>
          </cell>
          <cell r="AV18" t="str">
            <v>ZONA DE RIESGO BAJA</v>
          </cell>
        </row>
        <row r="19">
          <cell r="E19" t="str">
            <v>Afectación de las operaciones de la Sociedad por deficiencia o falta de personal</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v>0</v>
          </cell>
          <cell r="AQ19">
            <v>0</v>
          </cell>
          <cell r="AR19" t="str">
            <v>INSIGNIFICANTE</v>
          </cell>
          <cell r="AS19">
            <v>5</v>
          </cell>
          <cell r="AT19">
            <v>5</v>
          </cell>
          <cell r="AU19">
            <v>25</v>
          </cell>
          <cell r="AV19" t="str">
            <v>ZONA DE RIESGO MODERADO</v>
          </cell>
        </row>
        <row r="20">
          <cell r="E20" t="str">
            <v>No aceptación o no pago de consumos adicionales de los huéspedes</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v>0</v>
          </cell>
          <cell r="AQ20">
            <v>0</v>
          </cell>
          <cell r="AR20" t="str">
            <v>INSIGNIFICANTE</v>
          </cell>
          <cell r="AS20">
            <v>5</v>
          </cell>
          <cell r="AT20">
            <v>4</v>
          </cell>
          <cell r="AU20">
            <v>20</v>
          </cell>
          <cell r="AV20" t="str">
            <v>ZONA DE RIESGO MODERADO</v>
          </cell>
        </row>
        <row r="21">
          <cell r="E21" t="str">
            <v>Ingreso de acompañantes o visitantes no autorizados.</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v>0</v>
          </cell>
          <cell r="AQ21">
            <v>0</v>
          </cell>
          <cell r="AR21" t="str">
            <v>INSIGNIFICANTE</v>
          </cell>
          <cell r="AS21">
            <v>5</v>
          </cell>
          <cell r="AT21">
            <v>2</v>
          </cell>
          <cell r="AU21">
            <v>10</v>
          </cell>
          <cell r="AV21" t="str">
            <v>ZONA DE RIESGO BAJA</v>
          </cell>
        </row>
        <row r="22">
          <cell r="E22" t="str">
            <v xml:space="preserve">Daño o deterioro de la infraestructura física </v>
          </cell>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v>0</v>
          </cell>
          <cell r="AQ22">
            <v>0</v>
          </cell>
          <cell r="AR22" t="str">
            <v>INSIGNIFICANTE</v>
          </cell>
          <cell r="AS22">
            <v>5</v>
          </cell>
          <cell r="AT22">
            <v>5</v>
          </cell>
          <cell r="AU22">
            <v>25</v>
          </cell>
          <cell r="AV22" t="str">
            <v>ZONA DE RIESGO MODERADO</v>
          </cell>
        </row>
        <row r="23">
          <cell r="E23" t="str">
            <v>Perdida, daño o sustracción de activos de operación, materia prima, activos fijos y/o activos de gestion</v>
          </cell>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v>0</v>
          </cell>
          <cell r="AQ23">
            <v>0</v>
          </cell>
          <cell r="AR23" t="str">
            <v>INSIGNIFICANTE</v>
          </cell>
          <cell r="AS23">
            <v>5</v>
          </cell>
          <cell r="AT23">
            <v>4</v>
          </cell>
          <cell r="AU23">
            <v>20</v>
          </cell>
          <cell r="AV23" t="str">
            <v>ZONA DE RIESGO MODERADO</v>
          </cell>
        </row>
        <row r="24">
          <cell r="E24" t="str">
            <v>Afectación de la prestación del servicio por condiciones de infraestructura externas</v>
          </cell>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v>0</v>
          </cell>
          <cell r="AQ24">
            <v>0</v>
          </cell>
          <cell r="AR24" t="str">
            <v>INSIGNIFICANTE</v>
          </cell>
          <cell r="AS24">
            <v>5</v>
          </cell>
          <cell r="AT24">
            <v>4</v>
          </cell>
          <cell r="AU24">
            <v>20</v>
          </cell>
          <cell r="AV24" t="str">
            <v>ZONA DE RIESGO MODERADO</v>
          </cell>
        </row>
        <row r="25">
          <cell r="E25" t="str">
            <v>Elaboración de contratos   interadministrativos con deficiencias o que incumplan parámetros económicas, legales y/o comerciales establecidos</v>
          </cell>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v>0</v>
          </cell>
          <cell r="AQ25">
            <v>0</v>
          </cell>
          <cell r="AR25" t="str">
            <v>INSIGNIFICANTE</v>
          </cell>
          <cell r="AS25">
            <v>5</v>
          </cell>
          <cell r="AT25">
            <v>4</v>
          </cell>
          <cell r="AU25">
            <v>20</v>
          </cell>
          <cell r="AV25" t="str">
            <v>ZONA DE RIESGO MODERADO</v>
          </cell>
        </row>
        <row r="26">
          <cell r="E26" t="str">
            <v>Elaboración de contratos  con proveedores con deficiencias o que incumplan parámetros  legales establecidos</v>
          </cell>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v>0</v>
          </cell>
          <cell r="AQ26">
            <v>0</v>
          </cell>
          <cell r="AR26" t="str">
            <v>INSIGNIFICANTE</v>
          </cell>
          <cell r="AS26">
            <v>5</v>
          </cell>
          <cell r="AT26">
            <v>4</v>
          </cell>
          <cell r="AU26">
            <v>20</v>
          </cell>
          <cell r="AV26" t="str">
            <v>ZONA DE RIESGO MODERADO</v>
          </cell>
        </row>
        <row r="27">
          <cell r="E27" t="str">
            <v>Incumplimiento en los lineamientos de seguimiento y control de los contratos de Operación Logística</v>
          </cell>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v>0</v>
          </cell>
          <cell r="AQ27">
            <v>0</v>
          </cell>
          <cell r="AR27" t="str">
            <v>INSIGNIFICANTE</v>
          </cell>
          <cell r="AS27">
            <v>5</v>
          </cell>
          <cell r="AT27">
            <v>3</v>
          </cell>
          <cell r="AU27">
            <v>15</v>
          </cell>
          <cell r="AV27" t="str">
            <v>ZONA DE RIESGO BAJA</v>
          </cell>
        </row>
        <row r="28">
          <cell r="E28" t="str">
            <v>Falta de liquidez financiera (flujo de caja) para desarrollar las actividades de la Sociedad</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v>0</v>
          </cell>
          <cell r="AQ28">
            <v>0</v>
          </cell>
          <cell r="AR28" t="str">
            <v>INSIGNIFICANTE</v>
          </cell>
          <cell r="AS28">
            <v>5</v>
          </cell>
          <cell r="AT28">
            <v>3</v>
          </cell>
          <cell r="AU28">
            <v>15</v>
          </cell>
          <cell r="AV28" t="str">
            <v>ZONA DE RIESGO BAJA</v>
          </cell>
        </row>
        <row r="29">
          <cell r="E29" t="str">
            <v>Divulgación de información confidencial y/o uso indebido en el manejo de los expedientes (hojas de vida, archivos, documentos entrantes y salientes)</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v>0</v>
          </cell>
          <cell r="AQ29">
            <v>0</v>
          </cell>
          <cell r="AR29" t="str">
            <v>INSIGNIFICANTE</v>
          </cell>
          <cell r="AS29">
            <v>5</v>
          </cell>
          <cell r="AT29">
            <v>1</v>
          </cell>
          <cell r="AU29">
            <v>5</v>
          </cell>
          <cell r="AV29" t="str">
            <v>ZONA DE RIESGO BAJA</v>
          </cell>
        </row>
        <row r="30">
          <cell r="E30" t="str">
            <v>Incumplimiento o error en la elaboración y/o entrega de los archivos de nómina para pago</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v>0</v>
          </cell>
          <cell r="AQ30">
            <v>0</v>
          </cell>
          <cell r="AR30" t="str">
            <v>INSIGNIFICANTE</v>
          </cell>
          <cell r="AS30">
            <v>5</v>
          </cell>
          <cell r="AT30">
            <v>3</v>
          </cell>
          <cell r="AU30">
            <v>15</v>
          </cell>
          <cell r="AV30" t="str">
            <v>ZONA DE RIESGO BAJA</v>
          </cell>
        </row>
        <row r="31">
          <cell r="E31" t="str">
            <v>Cultura organizacional, clima laboral y condiciones de trabajo no adecuados o acordes al mercado</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v>0</v>
          </cell>
          <cell r="AQ31">
            <v>0</v>
          </cell>
          <cell r="AR31" t="str">
            <v>INSIGNIFICANTE</v>
          </cell>
          <cell r="AS31">
            <v>5</v>
          </cell>
          <cell r="AT31">
            <v>4</v>
          </cell>
          <cell r="AU31">
            <v>20</v>
          </cell>
          <cell r="AV31" t="str">
            <v>ZONA DE RIESGO MODERADO</v>
          </cell>
        </row>
        <row r="32">
          <cell r="E32" t="str">
            <v>Incumplimiento en la ejecución del contrato de prestación de servicios tercerizados</v>
          </cell>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v>0</v>
          </cell>
          <cell r="AQ32">
            <v>0</v>
          </cell>
          <cell r="AR32" t="str">
            <v>INSIGNIFICANTE</v>
          </cell>
          <cell r="AS32">
            <v>5</v>
          </cell>
          <cell r="AT32">
            <v>2</v>
          </cell>
          <cell r="AU32">
            <v>10</v>
          </cell>
          <cell r="AV32" t="str">
            <v>ZONA DE RIESGO BAJA</v>
          </cell>
        </row>
        <row r="33">
          <cell r="E33" t="str">
            <v>Perdida o sustracción de dinero en efectivo o equivalencia en ambientes o instalaciones de la Sociedad</v>
          </cell>
          <cell r="F33" t="str">
            <v>X</v>
          </cell>
          <cell r="G33"/>
          <cell r="H33" t="str">
            <v>X</v>
          </cell>
          <cell r="I33"/>
          <cell r="J33"/>
          <cell r="K33" t="str">
            <v>X</v>
          </cell>
          <cell r="L33"/>
          <cell r="M33" t="str">
            <v>X</v>
          </cell>
          <cell r="N33"/>
          <cell r="O33" t="str">
            <v>X</v>
          </cell>
          <cell r="P33" t="str">
            <v>X</v>
          </cell>
          <cell r="Q33"/>
          <cell r="R33"/>
          <cell r="S33" t="str">
            <v>X</v>
          </cell>
          <cell r="T33"/>
          <cell r="U33" t="str">
            <v>X</v>
          </cell>
          <cell r="V33"/>
          <cell r="W33" t="str">
            <v>X</v>
          </cell>
          <cell r="X33"/>
          <cell r="Y33" t="str">
            <v>X</v>
          </cell>
          <cell r="Z33"/>
          <cell r="AA33" t="str">
            <v>X</v>
          </cell>
          <cell r="AB33"/>
          <cell r="AC33" t="str">
            <v>X</v>
          </cell>
          <cell r="AD33"/>
          <cell r="AE33" t="str">
            <v>X</v>
          </cell>
          <cell r="AF33"/>
          <cell r="AG33" t="str">
            <v>X</v>
          </cell>
          <cell r="AH33"/>
          <cell r="AI33" t="str">
            <v>X</v>
          </cell>
          <cell r="AJ33"/>
          <cell r="AK33" t="str">
            <v>X</v>
          </cell>
          <cell r="AL33" t="str">
            <v>X</v>
          </cell>
          <cell r="AM33"/>
          <cell r="AN33"/>
          <cell r="AO33" t="str">
            <v>X</v>
          </cell>
          <cell r="AP33">
            <v>4</v>
          </cell>
          <cell r="AQ33">
            <v>14</v>
          </cell>
          <cell r="AR33" t="str">
            <v>MENOR</v>
          </cell>
          <cell r="AS33">
            <v>5</v>
          </cell>
          <cell r="AT33">
            <v>1</v>
          </cell>
          <cell r="AU33">
            <v>5</v>
          </cell>
          <cell r="AV33" t="str">
            <v>ZONA DE RIESGO BAJA</v>
          </cell>
        </row>
        <row r="34">
          <cell r="E34" t="str">
            <v>Que la información financiera no sea registrada en forma fidedigna de acuerdo con los hechos económicos.</v>
          </cell>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v>0</v>
          </cell>
          <cell r="AQ34">
            <v>0</v>
          </cell>
          <cell r="AR34" t="str">
            <v>INSIGNIFICANTE</v>
          </cell>
          <cell r="AS34">
            <v>5</v>
          </cell>
          <cell r="AT34">
            <v>3</v>
          </cell>
          <cell r="AU34">
            <v>15</v>
          </cell>
          <cell r="AV34" t="str">
            <v>ZONA DE RIESGO BAJA</v>
          </cell>
        </row>
        <row r="35">
          <cell r="E35" t="str">
            <v>Incremento de cuentas de difícil cobro</v>
          </cell>
          <cell r="F35" t="str">
            <v>X</v>
          </cell>
          <cell r="G35"/>
          <cell r="H35" t="str">
            <v>X</v>
          </cell>
          <cell r="I35"/>
          <cell r="J35" t="str">
            <v>X</v>
          </cell>
          <cell r="K35"/>
          <cell r="L35" t="str">
            <v>X</v>
          </cell>
          <cell r="M35"/>
          <cell r="N35" t="str">
            <v>X</v>
          </cell>
          <cell r="O35"/>
          <cell r="P35" t="str">
            <v>X</v>
          </cell>
          <cell r="Q35"/>
          <cell r="R35" t="str">
            <v>X</v>
          </cell>
          <cell r="S35"/>
          <cell r="T35"/>
          <cell r="U35" t="str">
            <v>X</v>
          </cell>
          <cell r="V35"/>
          <cell r="W35" t="str">
            <v>X</v>
          </cell>
          <cell r="X35" t="str">
            <v>X</v>
          </cell>
          <cell r="Y35"/>
          <cell r="Z35" t="str">
            <v>X</v>
          </cell>
          <cell r="AA35"/>
          <cell r="AB35" t="str">
            <v>X</v>
          </cell>
          <cell r="AC35"/>
          <cell r="AD35" t="str">
            <v>X</v>
          </cell>
          <cell r="AE35"/>
          <cell r="AF35" t="str">
            <v>X</v>
          </cell>
          <cell r="AG35"/>
          <cell r="AH35"/>
          <cell r="AI35" t="str">
            <v>X</v>
          </cell>
          <cell r="AJ35"/>
          <cell r="AK35" t="str">
            <v>X</v>
          </cell>
          <cell r="AL35" t="str">
            <v>X</v>
          </cell>
          <cell r="AM35"/>
          <cell r="AN35"/>
          <cell r="AO35" t="str">
            <v>X</v>
          </cell>
          <cell r="AP35">
            <v>13</v>
          </cell>
          <cell r="AQ35">
            <v>5</v>
          </cell>
          <cell r="AR35" t="str">
            <v>MAYOR</v>
          </cell>
          <cell r="AS35">
            <v>15</v>
          </cell>
          <cell r="AT35">
            <v>3</v>
          </cell>
          <cell r="AU35">
            <v>45</v>
          </cell>
          <cell r="AV35" t="str">
            <v>ZONA DE RIESGO ALTA</v>
          </cell>
        </row>
        <row r="36">
          <cell r="E36" t="str">
            <v>Vigencia de pólizas de Seguros vencidos o actividades no cubiertas</v>
          </cell>
          <cell r="F36" t="str">
            <v>X</v>
          </cell>
          <cell r="G36"/>
          <cell r="H36"/>
          <cell r="I36" t="str">
            <v>X</v>
          </cell>
          <cell r="J36"/>
          <cell r="K36" t="str">
            <v>X</v>
          </cell>
          <cell r="L36"/>
          <cell r="M36" t="str">
            <v>X</v>
          </cell>
          <cell r="N36" t="str">
            <v>X</v>
          </cell>
          <cell r="O36"/>
          <cell r="P36" t="str">
            <v>X</v>
          </cell>
          <cell r="Q36"/>
          <cell r="R36"/>
          <cell r="S36" t="str">
            <v>X</v>
          </cell>
          <cell r="T36"/>
          <cell r="U36" t="str">
            <v>X</v>
          </cell>
          <cell r="V36"/>
          <cell r="W36" t="str">
            <v>X</v>
          </cell>
          <cell r="X36"/>
          <cell r="Y36" t="str">
            <v>X</v>
          </cell>
          <cell r="Z36" t="str">
            <v>X</v>
          </cell>
          <cell r="AA36"/>
          <cell r="AB36"/>
          <cell r="AC36" t="str">
            <v>X</v>
          </cell>
          <cell r="AD36"/>
          <cell r="AE36" t="str">
            <v>X</v>
          </cell>
          <cell r="AF36"/>
          <cell r="AG36" t="str">
            <v>X</v>
          </cell>
          <cell r="AH36"/>
          <cell r="AI36" t="str">
            <v>X</v>
          </cell>
          <cell r="AJ36"/>
          <cell r="AK36" t="str">
            <v>X</v>
          </cell>
          <cell r="AL36" t="str">
            <v>X</v>
          </cell>
          <cell r="AM36"/>
          <cell r="AN36"/>
          <cell r="AO36" t="str">
            <v>X</v>
          </cell>
          <cell r="AP36">
            <v>5</v>
          </cell>
          <cell r="AQ36">
            <v>13</v>
          </cell>
          <cell r="AR36" t="str">
            <v>MENOR</v>
          </cell>
          <cell r="AS36">
            <v>5</v>
          </cell>
          <cell r="AT36">
            <v>1</v>
          </cell>
          <cell r="AU36">
            <v>5</v>
          </cell>
          <cell r="AV36" t="str">
            <v>ZONA DE RIESGO BAJA</v>
          </cell>
        </row>
        <row r="37">
          <cell r="E37" t="str">
            <v>Registro de la facturación de proveedores de alimentos y bebidas fuera de tiempo y/o con errores</v>
          </cell>
          <cell r="F37" t="str">
            <v>X</v>
          </cell>
          <cell r="G37"/>
          <cell r="H37" t="str">
            <v>X</v>
          </cell>
          <cell r="I37"/>
          <cell r="J37"/>
          <cell r="K37" t="str">
            <v>X</v>
          </cell>
          <cell r="L37"/>
          <cell r="M37" t="str">
            <v>X</v>
          </cell>
          <cell r="N37" t="str">
            <v>X</v>
          </cell>
          <cell r="O37"/>
          <cell r="P37" t="str">
            <v>X</v>
          </cell>
          <cell r="Q37"/>
          <cell r="R37" t="str">
            <v>X</v>
          </cell>
          <cell r="S37"/>
          <cell r="T37"/>
          <cell r="U37" t="str">
            <v>X</v>
          </cell>
          <cell r="V37"/>
          <cell r="W37" t="str">
            <v>X</v>
          </cell>
          <cell r="X37"/>
          <cell r="Y37" t="str">
            <v>X</v>
          </cell>
          <cell r="Z37"/>
          <cell r="AA37" t="str">
            <v>X</v>
          </cell>
          <cell r="AB37"/>
          <cell r="AC37" t="str">
            <v>X</v>
          </cell>
          <cell r="AD37"/>
          <cell r="AE37" t="str">
            <v>X</v>
          </cell>
          <cell r="AF37"/>
          <cell r="AG37" t="str">
            <v>X</v>
          </cell>
          <cell r="AH37"/>
          <cell r="AI37" t="str">
            <v>X</v>
          </cell>
          <cell r="AJ37"/>
          <cell r="AK37" t="str">
            <v>X</v>
          </cell>
          <cell r="AL37" t="str">
            <v>X</v>
          </cell>
          <cell r="AM37"/>
          <cell r="AN37"/>
          <cell r="AO37" t="str">
            <v>X</v>
          </cell>
          <cell r="AP37">
            <v>6</v>
          </cell>
          <cell r="AQ37">
            <v>12</v>
          </cell>
          <cell r="AR37" t="str">
            <v>MODERADO</v>
          </cell>
          <cell r="AS37">
            <v>10</v>
          </cell>
          <cell r="AT37">
            <v>2</v>
          </cell>
          <cell r="AU37">
            <v>20</v>
          </cell>
          <cell r="AV37" t="str">
            <v>ZONA DE RIESGO MODERADO</v>
          </cell>
        </row>
        <row r="38">
          <cell r="E38" t="str">
            <v>No pago de la facturación operacional dentro de los tiempos establecidos</v>
          </cell>
          <cell r="F38" t="str">
            <v>X</v>
          </cell>
          <cell r="G38"/>
          <cell r="H38" t="str">
            <v>X</v>
          </cell>
          <cell r="I38"/>
          <cell r="J38"/>
          <cell r="K38" t="str">
            <v>X</v>
          </cell>
          <cell r="L38"/>
          <cell r="M38" t="str">
            <v>X</v>
          </cell>
          <cell r="N38"/>
          <cell r="O38" t="str">
            <v>X</v>
          </cell>
          <cell r="P38" t="str">
            <v>X</v>
          </cell>
          <cell r="Q38"/>
          <cell r="R38" t="str">
            <v>X</v>
          </cell>
          <cell r="S38"/>
          <cell r="T38"/>
          <cell r="U38" t="str">
            <v>X</v>
          </cell>
          <cell r="V38" t="str">
            <v>X</v>
          </cell>
          <cell r="W38"/>
          <cell r="X38"/>
          <cell r="Y38" t="str">
            <v>X</v>
          </cell>
          <cell r="Z38"/>
          <cell r="AA38" t="str">
            <v>X</v>
          </cell>
          <cell r="AB38"/>
          <cell r="AC38" t="str">
            <v>X</v>
          </cell>
          <cell r="AD38"/>
          <cell r="AE38" t="str">
            <v>X</v>
          </cell>
          <cell r="AF38"/>
          <cell r="AG38" t="str">
            <v>X</v>
          </cell>
          <cell r="AH38"/>
          <cell r="AI38" t="str">
            <v>X</v>
          </cell>
          <cell r="AJ38"/>
          <cell r="AK38" t="str">
            <v>X</v>
          </cell>
          <cell r="AL38" t="str">
            <v>X</v>
          </cell>
          <cell r="AM38"/>
          <cell r="AN38"/>
          <cell r="AO38" t="str">
            <v>X</v>
          </cell>
          <cell r="AP38">
            <v>6</v>
          </cell>
          <cell r="AQ38">
            <v>12</v>
          </cell>
          <cell r="AR38" t="str">
            <v>MODERADO</v>
          </cell>
          <cell r="AS38">
            <v>10</v>
          </cell>
          <cell r="AT38">
            <v>3</v>
          </cell>
          <cell r="AU38">
            <v>30</v>
          </cell>
          <cell r="AV38" t="str">
            <v>ZONA DE RIESGO MODERADO</v>
          </cell>
        </row>
        <row r="39">
          <cell r="E39" t="str">
            <v xml:space="preserve">Causación y pago doble de la facturación </v>
          </cell>
          <cell r="F39" t="str">
            <v>X</v>
          </cell>
          <cell r="G39"/>
          <cell r="H39" t="str">
            <v>X</v>
          </cell>
          <cell r="I39"/>
          <cell r="J39"/>
          <cell r="K39" t="str">
            <v>X</v>
          </cell>
          <cell r="L39"/>
          <cell r="M39" t="str">
            <v>X</v>
          </cell>
          <cell r="N39"/>
          <cell r="O39" t="str">
            <v>X</v>
          </cell>
          <cell r="P39" t="str">
            <v>X</v>
          </cell>
          <cell r="Q39"/>
          <cell r="R39" t="str">
            <v>X</v>
          </cell>
          <cell r="S39"/>
          <cell r="T39"/>
          <cell r="U39" t="str">
            <v>X</v>
          </cell>
          <cell r="V39" t="str">
            <v>X</v>
          </cell>
          <cell r="W39"/>
          <cell r="X39"/>
          <cell r="Y39" t="str">
            <v>X</v>
          </cell>
          <cell r="Z39"/>
          <cell r="AA39" t="str">
            <v>X</v>
          </cell>
          <cell r="AB39"/>
          <cell r="AC39" t="str">
            <v>X</v>
          </cell>
          <cell r="AD39"/>
          <cell r="AE39" t="str">
            <v>X</v>
          </cell>
          <cell r="AF39"/>
          <cell r="AG39" t="str">
            <v>X</v>
          </cell>
          <cell r="AH39"/>
          <cell r="AI39" t="str">
            <v>X</v>
          </cell>
          <cell r="AJ39"/>
          <cell r="AK39" t="str">
            <v>X</v>
          </cell>
          <cell r="AL39" t="str">
            <v>X</v>
          </cell>
          <cell r="AM39"/>
          <cell r="AN39"/>
          <cell r="AO39" t="str">
            <v>X</v>
          </cell>
          <cell r="AP39">
            <v>6</v>
          </cell>
          <cell r="AQ39">
            <v>12</v>
          </cell>
          <cell r="AR39" t="str">
            <v>MODERADO</v>
          </cell>
          <cell r="AS39">
            <v>10</v>
          </cell>
          <cell r="AT39">
            <v>1</v>
          </cell>
          <cell r="AU39">
            <v>10</v>
          </cell>
          <cell r="AV39" t="str">
            <v>ZONA DE RIESGO BAJA</v>
          </cell>
        </row>
        <row r="40">
          <cell r="E40" t="str">
            <v>Aplicación no adecuada del cobro de impuestos</v>
          </cell>
          <cell r="F40" t="str">
            <v>X</v>
          </cell>
          <cell r="G40"/>
          <cell r="H40" t="str">
            <v>X</v>
          </cell>
          <cell r="I40"/>
          <cell r="J40" t="str">
            <v>X</v>
          </cell>
          <cell r="K40"/>
          <cell r="L40"/>
          <cell r="M40" t="str">
            <v>X</v>
          </cell>
          <cell r="N40"/>
          <cell r="O40" t="str">
            <v>X</v>
          </cell>
          <cell r="P40" t="str">
            <v>X</v>
          </cell>
          <cell r="Q40"/>
          <cell r="R40" t="str">
            <v>X</v>
          </cell>
          <cell r="S40"/>
          <cell r="T40"/>
          <cell r="U40" t="str">
            <v>X</v>
          </cell>
          <cell r="V40"/>
          <cell r="W40" t="str">
            <v>X</v>
          </cell>
          <cell r="X40"/>
          <cell r="Y40" t="str">
            <v>X</v>
          </cell>
          <cell r="Z40"/>
          <cell r="AA40" t="str">
            <v>X</v>
          </cell>
          <cell r="AB40"/>
          <cell r="AC40" t="str">
            <v>X</v>
          </cell>
          <cell r="AD40"/>
          <cell r="AE40" t="str">
            <v>X</v>
          </cell>
          <cell r="AF40"/>
          <cell r="AG40" t="str">
            <v>X</v>
          </cell>
          <cell r="AH40" t="str">
            <v>X</v>
          </cell>
          <cell r="AI40"/>
          <cell r="AJ40"/>
          <cell r="AK40" t="str">
            <v>X</v>
          </cell>
          <cell r="AL40" t="str">
            <v>X</v>
          </cell>
          <cell r="AM40"/>
          <cell r="AN40"/>
          <cell r="AO40" t="str">
            <v>X</v>
          </cell>
          <cell r="AP40">
            <v>7</v>
          </cell>
          <cell r="AQ40">
            <v>11</v>
          </cell>
          <cell r="AR40" t="str">
            <v>MODERADO</v>
          </cell>
          <cell r="AS40">
            <v>10</v>
          </cell>
          <cell r="AT40">
            <v>3</v>
          </cell>
          <cell r="AU40">
            <v>30</v>
          </cell>
          <cell r="AV40" t="str">
            <v>ZONA DE RIESGO MODERADO</v>
          </cell>
        </row>
        <row r="41">
          <cell r="E41" t="str">
            <v>Producto o servicio recibido en estado no conforme y/o incumpliendo la normatividad aplicable para su contratación</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v>0</v>
          </cell>
          <cell r="AQ41">
            <v>0</v>
          </cell>
          <cell r="AR41" t="str">
            <v>INSIGNIFICANTE</v>
          </cell>
          <cell r="AS41">
            <v>5</v>
          </cell>
          <cell r="AT41">
            <v>4</v>
          </cell>
          <cell r="AU41">
            <v>20</v>
          </cell>
          <cell r="AV41" t="str">
            <v>ZONA DE RIESGO MODERADO</v>
          </cell>
        </row>
        <row r="42">
          <cell r="E42" t="str">
            <v>Incumplimiento en el objeto del contrato (obra, suministro, prestación de servicios), así como en el proceso y documentación requerida el desarrollo y cumplimiento legal del mismo</v>
          </cell>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v>0</v>
          </cell>
          <cell r="AQ42">
            <v>0</v>
          </cell>
          <cell r="AR42" t="str">
            <v>INSIGNIFICANTE</v>
          </cell>
          <cell r="AS42">
            <v>5</v>
          </cell>
          <cell r="AT42">
            <v>2</v>
          </cell>
          <cell r="AU42">
            <v>10</v>
          </cell>
          <cell r="AV42" t="str">
            <v>ZONA DE RIESGO BAJA</v>
          </cell>
        </row>
        <row r="43">
          <cell r="E43" t="str">
            <v>Perdida inesperada del suministro de servicios públicos en las instalaciones operadas por la Sociedad</v>
          </cell>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v>0</v>
          </cell>
          <cell r="AQ43">
            <v>0</v>
          </cell>
          <cell r="AR43" t="str">
            <v>INSIGNIFICANTE</v>
          </cell>
          <cell r="AS43">
            <v>5</v>
          </cell>
          <cell r="AT43">
            <v>4</v>
          </cell>
          <cell r="AU43">
            <v>20</v>
          </cell>
          <cell r="AV43" t="str">
            <v>ZONA DE RIESGO MODERADO</v>
          </cell>
        </row>
        <row r="44">
          <cell r="E44" t="str">
            <v>Retraso de las actividades de mantenimiento  preventivo y acciones requeridas en mantenimiento correctivo</v>
          </cell>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v>0</v>
          </cell>
          <cell r="AQ44">
            <v>0</v>
          </cell>
          <cell r="AR44" t="str">
            <v>INSIGNIFICANTE</v>
          </cell>
          <cell r="AS44">
            <v>5</v>
          </cell>
          <cell r="AT44">
            <v>5</v>
          </cell>
          <cell r="AU44">
            <v>25</v>
          </cell>
          <cell r="AV44" t="str">
            <v>ZONA DE RIESGO MODERADO</v>
          </cell>
        </row>
        <row r="45">
          <cell r="E45" t="str">
            <v>Perdida, robo, daño y/o modificación sin autorización de la integridad de la información de la compañía</v>
          </cell>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v>0</v>
          </cell>
          <cell r="AQ45">
            <v>0</v>
          </cell>
          <cell r="AR45" t="str">
            <v>INSIGNIFICANTE</v>
          </cell>
          <cell r="AS45">
            <v>5</v>
          </cell>
          <cell r="AT45">
            <v>4</v>
          </cell>
          <cell r="AU45">
            <v>20</v>
          </cell>
          <cell r="AV45" t="str">
            <v>ZONA DE RIESGO MODERADO</v>
          </cell>
        </row>
        <row r="46">
          <cell r="E46" t="str">
            <v>Desactualización de la infraestructura tecnológica en hardware y software</v>
          </cell>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v>0</v>
          </cell>
          <cell r="AQ46">
            <v>0</v>
          </cell>
          <cell r="AR46" t="str">
            <v>INSIGNIFICANTE</v>
          </cell>
          <cell r="AS46">
            <v>5</v>
          </cell>
          <cell r="AT46">
            <v>4</v>
          </cell>
          <cell r="AU46">
            <v>20</v>
          </cell>
          <cell r="AV46" t="str">
            <v>ZONA DE RIESGO MODERADO</v>
          </cell>
        </row>
        <row r="47">
          <cell r="E47" t="str">
            <v>Uso inadecuado o desuso de las herramientas tecnológicas de la Sociedad</v>
          </cell>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v>0</v>
          </cell>
          <cell r="AQ47">
            <v>0</v>
          </cell>
          <cell r="AR47" t="str">
            <v>INSIGNIFICANTE</v>
          </cell>
          <cell r="AS47">
            <v>5</v>
          </cell>
          <cell r="AT47">
            <v>3</v>
          </cell>
          <cell r="AU47">
            <v>15</v>
          </cell>
          <cell r="AV47" t="str">
            <v>ZONA DE RIESGO BAJA</v>
          </cell>
        </row>
        <row r="48">
          <cell r="E48" t="str">
            <v>Entrega inoportuna, mal direccionamiento y/o perdida de la correspondencia externa e interna de la Sociedad</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v>0</v>
          </cell>
          <cell r="AQ48">
            <v>0</v>
          </cell>
          <cell r="AR48" t="str">
            <v>INSIGNIFICANTE</v>
          </cell>
          <cell r="AS48">
            <v>5</v>
          </cell>
          <cell r="AT48">
            <v>5</v>
          </cell>
          <cell r="AU48">
            <v>25</v>
          </cell>
          <cell r="AV48" t="str">
            <v>ZONA DE RIESGO MODERADO</v>
          </cell>
        </row>
        <row r="49">
          <cell r="E49" t="str">
            <v>Manejo del archivo sin cumplir las normatividad  establecida por la ley 594 del 2000.</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v>0</v>
          </cell>
          <cell r="AQ49">
            <v>0</v>
          </cell>
          <cell r="AR49" t="str">
            <v>INSIGNIFICANTE</v>
          </cell>
          <cell r="AS49">
            <v>5</v>
          </cell>
          <cell r="AT49">
            <v>5</v>
          </cell>
          <cell r="AU49">
            <v>25</v>
          </cell>
          <cell r="AV49" t="str">
            <v>ZONA DE RIESGO MODERADO</v>
          </cell>
        </row>
        <row r="50">
          <cell r="E50" t="str">
            <v>Perdida o daño de la información y documentación fisica</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v>0</v>
          </cell>
          <cell r="AQ50">
            <v>0</v>
          </cell>
          <cell r="AR50" t="str">
            <v>INSIGNIFICANTE</v>
          </cell>
          <cell r="AS50">
            <v>5</v>
          </cell>
          <cell r="AT50">
            <v>2</v>
          </cell>
          <cell r="AU50">
            <v>10</v>
          </cell>
          <cell r="AV50" t="str">
            <v>ZONA DE RIESGO BAJA</v>
          </cell>
        </row>
        <row r="51">
          <cell r="E51" t="str">
            <v xml:space="preserve">Emergencias ambientales (fugas de gas, derrames de productos químicos, combustibles, inundaciones) </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v>0</v>
          </cell>
          <cell r="AQ51">
            <v>0</v>
          </cell>
          <cell r="AR51" t="str">
            <v>INSIGNIFICANTE</v>
          </cell>
          <cell r="AS51">
            <v>5</v>
          </cell>
          <cell r="AT51">
            <v>3</v>
          </cell>
          <cell r="AU51">
            <v>15</v>
          </cell>
          <cell r="AV51" t="str">
            <v>ZONA DE RIESGO BAJA</v>
          </cell>
        </row>
      </sheetData>
      <sheetData sheetId="10">
        <row r="10">
          <cell r="E10" t="str">
            <v>Incumplimiento  de los objetivos previstos por la Sociedad</v>
          </cell>
          <cell r="F10"/>
          <cell r="G10"/>
          <cell r="H10"/>
          <cell r="I10"/>
          <cell r="J10"/>
          <cell r="K10"/>
          <cell r="L10"/>
          <cell r="M10"/>
          <cell r="N10"/>
          <cell r="O10"/>
          <cell r="P10"/>
          <cell r="Q10"/>
          <cell r="R10"/>
          <cell r="S10"/>
          <cell r="T10"/>
          <cell r="U10"/>
          <cell r="V10"/>
          <cell r="W10"/>
          <cell r="X10">
            <v>0</v>
          </cell>
          <cell r="Y10">
            <v>0</v>
          </cell>
          <cell r="Z10">
            <v>5</v>
          </cell>
          <cell r="AA10" t="str">
            <v>50</v>
          </cell>
          <cell r="AB10">
            <v>5</v>
          </cell>
          <cell r="AC10" t="str">
            <v>50</v>
          </cell>
          <cell r="AD10">
            <v>5</v>
          </cell>
          <cell r="AE10" t="str">
            <v>ES MUY SEGURO</v>
          </cell>
          <cell r="AF10">
            <v>5</v>
          </cell>
          <cell r="AG10" t="str">
            <v>MODERADO</v>
          </cell>
          <cell r="AH10">
            <v>25</v>
          </cell>
          <cell r="AI10" t="str">
            <v>ZONA DE RIESGO MODERADO</v>
          </cell>
        </row>
        <row r="11">
          <cell r="E11"/>
          <cell r="F11">
            <v>0</v>
          </cell>
          <cell r="G11"/>
          <cell r="H11">
            <v>0</v>
          </cell>
          <cell r="I11"/>
          <cell r="J11">
            <v>0</v>
          </cell>
          <cell r="K11"/>
          <cell r="L11">
            <v>0</v>
          </cell>
          <cell r="M11"/>
          <cell r="N11">
            <v>0</v>
          </cell>
          <cell r="O11"/>
          <cell r="P11">
            <v>0</v>
          </cell>
          <cell r="Q11"/>
          <cell r="R11">
            <v>0</v>
          </cell>
          <cell r="S11"/>
          <cell r="T11">
            <v>0</v>
          </cell>
          <cell r="U11"/>
          <cell r="V11">
            <v>0</v>
          </cell>
          <cell r="W11"/>
          <cell r="X11"/>
          <cell r="Y11"/>
          <cell r="Z11"/>
          <cell r="AA11"/>
          <cell r="AB11"/>
          <cell r="AC11"/>
          <cell r="AD11"/>
          <cell r="AE11"/>
          <cell r="AF11"/>
          <cell r="AG11"/>
          <cell r="AH11"/>
          <cell r="AI11"/>
        </row>
        <row r="12">
          <cell r="E12" t="str">
            <v>Incumplimiento de las metas comerciales</v>
          </cell>
          <cell r="F12"/>
          <cell r="G12"/>
          <cell r="H12"/>
          <cell r="I12"/>
          <cell r="J12"/>
          <cell r="K12"/>
          <cell r="L12"/>
          <cell r="M12"/>
          <cell r="N12"/>
          <cell r="O12"/>
          <cell r="P12"/>
          <cell r="Q12"/>
          <cell r="R12"/>
          <cell r="S12"/>
          <cell r="T12"/>
          <cell r="U12"/>
          <cell r="V12"/>
          <cell r="W12"/>
          <cell r="X12">
            <v>0</v>
          </cell>
          <cell r="Y12">
            <v>0</v>
          </cell>
          <cell r="Z12">
            <v>5</v>
          </cell>
          <cell r="AA12" t="str">
            <v>50</v>
          </cell>
          <cell r="AB12">
            <v>5</v>
          </cell>
          <cell r="AC12" t="str">
            <v>50</v>
          </cell>
          <cell r="AD12">
            <v>5</v>
          </cell>
          <cell r="AE12" t="str">
            <v>ES MUY SEGURO</v>
          </cell>
          <cell r="AF12">
            <v>5</v>
          </cell>
          <cell r="AG12" t="str">
            <v>MODERADO</v>
          </cell>
          <cell r="AH12">
            <v>25</v>
          </cell>
          <cell r="AI12" t="str">
            <v>ZONA DE RIESGO MODERADO</v>
          </cell>
        </row>
        <row r="13">
          <cell r="E13"/>
          <cell r="F13">
            <v>0</v>
          </cell>
          <cell r="G13"/>
          <cell r="H13">
            <v>0</v>
          </cell>
          <cell r="I13"/>
          <cell r="J13">
            <v>0</v>
          </cell>
          <cell r="K13"/>
          <cell r="L13">
            <v>0</v>
          </cell>
          <cell r="M13"/>
          <cell r="N13">
            <v>0</v>
          </cell>
          <cell r="O13"/>
          <cell r="P13">
            <v>0</v>
          </cell>
          <cell r="Q13"/>
          <cell r="R13">
            <v>0</v>
          </cell>
          <cell r="S13"/>
          <cell r="T13">
            <v>0</v>
          </cell>
          <cell r="U13"/>
          <cell r="V13">
            <v>0</v>
          </cell>
          <cell r="W13"/>
          <cell r="X13"/>
          <cell r="Y13"/>
          <cell r="Z13"/>
          <cell r="AA13"/>
          <cell r="AB13"/>
          <cell r="AC13"/>
          <cell r="AD13"/>
          <cell r="AE13"/>
          <cell r="AF13"/>
          <cell r="AG13"/>
          <cell r="AH13"/>
          <cell r="AI13"/>
        </row>
        <row r="14">
          <cell r="E14" t="str">
            <v>Contratación de proveedores sin cumplir con la normatividad legal vigente</v>
          </cell>
          <cell r="F14"/>
          <cell r="G14"/>
          <cell r="H14"/>
          <cell r="I14"/>
          <cell r="J14"/>
          <cell r="K14"/>
          <cell r="L14"/>
          <cell r="M14"/>
          <cell r="N14"/>
          <cell r="O14"/>
          <cell r="P14"/>
          <cell r="Q14"/>
          <cell r="R14"/>
          <cell r="S14"/>
          <cell r="T14"/>
          <cell r="U14"/>
          <cell r="V14"/>
          <cell r="W14"/>
          <cell r="X14">
            <v>0</v>
          </cell>
          <cell r="Y14">
            <v>0</v>
          </cell>
          <cell r="Z14">
            <v>4</v>
          </cell>
          <cell r="AA14" t="str">
            <v>40</v>
          </cell>
          <cell r="AB14">
            <v>5</v>
          </cell>
          <cell r="AC14" t="str">
            <v>50</v>
          </cell>
          <cell r="AD14">
            <v>4</v>
          </cell>
          <cell r="AE14" t="str">
            <v>ES PROBABLE</v>
          </cell>
          <cell r="AF14">
            <v>5</v>
          </cell>
          <cell r="AG14" t="str">
            <v>MODERADO</v>
          </cell>
          <cell r="AH14">
            <v>20</v>
          </cell>
          <cell r="AI14" t="str">
            <v>ZONA DE RIESGO MODERADO</v>
          </cell>
        </row>
        <row r="15">
          <cell r="E15"/>
          <cell r="F15">
            <v>0</v>
          </cell>
          <cell r="G15"/>
          <cell r="H15">
            <v>0</v>
          </cell>
          <cell r="I15"/>
          <cell r="J15">
            <v>0</v>
          </cell>
          <cell r="K15"/>
          <cell r="L15">
            <v>0</v>
          </cell>
          <cell r="M15"/>
          <cell r="N15">
            <v>0</v>
          </cell>
          <cell r="O15"/>
          <cell r="P15">
            <v>0</v>
          </cell>
          <cell r="Q15"/>
          <cell r="R15">
            <v>0</v>
          </cell>
          <cell r="S15"/>
          <cell r="T15">
            <v>0</v>
          </cell>
          <cell r="U15"/>
          <cell r="V15">
            <v>0</v>
          </cell>
          <cell r="W15"/>
          <cell r="X15"/>
          <cell r="Y15"/>
          <cell r="Z15"/>
          <cell r="AA15"/>
          <cell r="AB15"/>
          <cell r="AC15"/>
          <cell r="AD15"/>
          <cell r="AE15"/>
          <cell r="AF15"/>
          <cell r="AG15"/>
          <cell r="AH15"/>
          <cell r="AI15"/>
        </row>
        <row r="16">
          <cell r="E16" t="str">
            <v>Afectacion reputacional o del Good Will</v>
          </cell>
          <cell r="F16"/>
          <cell r="G16"/>
          <cell r="H16"/>
          <cell r="I16"/>
          <cell r="J16"/>
          <cell r="K16"/>
          <cell r="L16"/>
          <cell r="M16"/>
          <cell r="N16"/>
          <cell r="O16"/>
          <cell r="P16"/>
          <cell r="Q16"/>
          <cell r="R16"/>
          <cell r="S16"/>
          <cell r="T16"/>
          <cell r="U16"/>
          <cell r="V16"/>
          <cell r="W16"/>
          <cell r="X16">
            <v>0</v>
          </cell>
          <cell r="Y16">
            <v>0</v>
          </cell>
          <cell r="Z16">
            <v>2</v>
          </cell>
          <cell r="AA16" t="str">
            <v>20</v>
          </cell>
          <cell r="AB16">
            <v>5</v>
          </cell>
          <cell r="AC16" t="str">
            <v>50</v>
          </cell>
          <cell r="AD16">
            <v>2</v>
          </cell>
          <cell r="AE16" t="str">
            <v>IMPROBABLE</v>
          </cell>
          <cell r="AF16">
            <v>5</v>
          </cell>
          <cell r="AG16" t="str">
            <v>MODERADO</v>
          </cell>
          <cell r="AH16">
            <v>10</v>
          </cell>
          <cell r="AI16" t="str">
            <v>ZONA DE RIESGO BAJA</v>
          </cell>
        </row>
        <row r="17">
          <cell r="E17"/>
          <cell r="F17">
            <v>0</v>
          </cell>
          <cell r="G17"/>
          <cell r="H17">
            <v>0</v>
          </cell>
          <cell r="I17"/>
          <cell r="J17">
            <v>0</v>
          </cell>
          <cell r="K17"/>
          <cell r="L17">
            <v>0</v>
          </cell>
          <cell r="M17"/>
          <cell r="N17">
            <v>0</v>
          </cell>
          <cell r="O17"/>
          <cell r="P17">
            <v>0</v>
          </cell>
          <cell r="Q17"/>
          <cell r="R17">
            <v>0</v>
          </cell>
          <cell r="S17"/>
          <cell r="T17">
            <v>0</v>
          </cell>
          <cell r="U17"/>
          <cell r="V17">
            <v>0</v>
          </cell>
          <cell r="W17"/>
          <cell r="X17"/>
          <cell r="Y17"/>
          <cell r="Z17"/>
          <cell r="AA17"/>
          <cell r="AB17"/>
          <cell r="AC17"/>
          <cell r="AD17"/>
          <cell r="AE17"/>
          <cell r="AF17"/>
          <cell r="AG17"/>
          <cell r="AH17"/>
          <cell r="AI17"/>
        </row>
        <row r="18">
          <cell r="E18" t="str">
            <v>Incumplimiento y presentación extemporáneas de
los informes de ley</v>
          </cell>
          <cell r="F18"/>
          <cell r="G18"/>
          <cell r="H18"/>
          <cell r="I18"/>
          <cell r="J18"/>
          <cell r="K18"/>
          <cell r="L18"/>
          <cell r="M18"/>
          <cell r="N18"/>
          <cell r="O18"/>
          <cell r="P18"/>
          <cell r="Q18"/>
          <cell r="R18"/>
          <cell r="S18"/>
          <cell r="T18"/>
          <cell r="U18"/>
          <cell r="V18"/>
          <cell r="W18"/>
          <cell r="X18">
            <v>0</v>
          </cell>
          <cell r="Y18">
            <v>0</v>
          </cell>
          <cell r="Z18">
            <v>4</v>
          </cell>
          <cell r="AA18" t="str">
            <v>40</v>
          </cell>
          <cell r="AB18">
            <v>10</v>
          </cell>
          <cell r="AC18" t="str">
            <v>100</v>
          </cell>
          <cell r="AD18">
            <v>4</v>
          </cell>
          <cell r="AE18" t="str">
            <v>ES PROBABLE</v>
          </cell>
          <cell r="AF18">
            <v>10</v>
          </cell>
          <cell r="AG18" t="str">
            <v>MAYOR</v>
          </cell>
          <cell r="AH18">
            <v>40</v>
          </cell>
          <cell r="AI18" t="str">
            <v>ZONA DE RIESGO MODERADO</v>
          </cell>
        </row>
        <row r="19">
          <cell r="E19"/>
          <cell r="F19">
            <v>0</v>
          </cell>
          <cell r="G19"/>
          <cell r="H19">
            <v>0</v>
          </cell>
          <cell r="I19"/>
          <cell r="J19">
            <v>0</v>
          </cell>
          <cell r="K19"/>
          <cell r="L19">
            <v>0</v>
          </cell>
          <cell r="M19"/>
          <cell r="N19">
            <v>0</v>
          </cell>
          <cell r="O19"/>
          <cell r="P19">
            <v>0</v>
          </cell>
          <cell r="Q19"/>
          <cell r="R19">
            <v>0</v>
          </cell>
          <cell r="S19"/>
          <cell r="T19">
            <v>0</v>
          </cell>
          <cell r="U19"/>
          <cell r="V19">
            <v>0</v>
          </cell>
          <cell r="W19"/>
          <cell r="X19"/>
          <cell r="Y19"/>
          <cell r="Z19"/>
          <cell r="AA19"/>
          <cell r="AB19"/>
          <cell r="AC19"/>
          <cell r="AD19"/>
          <cell r="AE19"/>
          <cell r="AF19"/>
          <cell r="AG19"/>
          <cell r="AH19"/>
          <cell r="AI19"/>
        </row>
        <row r="20">
          <cell r="E20" t="str">
            <v>Interposición de tutelas contra la Sociedad</v>
          </cell>
          <cell r="F20" t="str">
            <v>X</v>
          </cell>
          <cell r="G20"/>
          <cell r="H20" t="str">
            <v>X</v>
          </cell>
          <cell r="I20"/>
          <cell r="J20"/>
          <cell r="K20" t="str">
            <v>X</v>
          </cell>
          <cell r="L20" t="str">
            <v>X</v>
          </cell>
          <cell r="M20"/>
          <cell r="N20" t="str">
            <v>X</v>
          </cell>
          <cell r="O20"/>
          <cell r="P20" t="str">
            <v>X</v>
          </cell>
          <cell r="Q20"/>
          <cell r="R20" t="str">
            <v>X</v>
          </cell>
          <cell r="S20"/>
          <cell r="T20"/>
          <cell r="U20" t="str">
            <v>X</v>
          </cell>
          <cell r="V20" t="str">
            <v>X</v>
          </cell>
          <cell r="W20"/>
          <cell r="X20">
            <v>80</v>
          </cell>
          <cell r="Y20">
            <v>2</v>
          </cell>
          <cell r="Z20">
            <v>1</v>
          </cell>
          <cell r="AA20" t="str">
            <v>12</v>
          </cell>
          <cell r="AB20">
            <v>5</v>
          </cell>
          <cell r="AC20" t="str">
            <v>52</v>
          </cell>
          <cell r="AD20">
            <v>1</v>
          </cell>
          <cell r="AE20" t="str">
            <v>RARA VEZ</v>
          </cell>
          <cell r="AF20">
            <v>5</v>
          </cell>
          <cell r="AG20" t="str">
            <v>MODERADO</v>
          </cell>
          <cell r="AH20">
            <v>5</v>
          </cell>
          <cell r="AI20" t="str">
            <v>ZONA DE RIESGO BAJA</v>
          </cell>
        </row>
        <row r="21">
          <cell r="E21"/>
          <cell r="F21">
            <v>10</v>
          </cell>
          <cell r="G21"/>
          <cell r="H21">
            <v>5</v>
          </cell>
          <cell r="I21"/>
          <cell r="J21">
            <v>0</v>
          </cell>
          <cell r="K21"/>
          <cell r="L21">
            <v>5</v>
          </cell>
          <cell r="M21"/>
          <cell r="N21">
            <v>15</v>
          </cell>
          <cell r="O21"/>
          <cell r="P21">
            <v>10</v>
          </cell>
          <cell r="Q21"/>
          <cell r="R21">
            <v>25</v>
          </cell>
          <cell r="S21"/>
          <cell r="T21">
            <v>0</v>
          </cell>
          <cell r="U21"/>
          <cell r="V21">
            <v>10</v>
          </cell>
          <cell r="W21"/>
          <cell r="X21"/>
          <cell r="Y21"/>
          <cell r="Z21"/>
          <cell r="AA21"/>
          <cell r="AB21"/>
          <cell r="AC21"/>
          <cell r="AD21"/>
          <cell r="AE21"/>
          <cell r="AF21"/>
          <cell r="AG21"/>
          <cell r="AH21"/>
          <cell r="AI21"/>
        </row>
        <row r="22">
          <cell r="E22" t="str">
            <v>Condenas judiciales contra la Sociedad Tequendama</v>
          </cell>
          <cell r="F22"/>
          <cell r="G22"/>
          <cell r="H22"/>
          <cell r="I22"/>
          <cell r="J22"/>
          <cell r="K22"/>
          <cell r="L22"/>
          <cell r="M22"/>
          <cell r="N22"/>
          <cell r="O22"/>
          <cell r="P22"/>
          <cell r="Q22"/>
          <cell r="R22"/>
          <cell r="S22"/>
          <cell r="T22"/>
          <cell r="U22"/>
          <cell r="V22"/>
          <cell r="W22"/>
          <cell r="X22">
            <v>0</v>
          </cell>
          <cell r="Y22">
            <v>0</v>
          </cell>
          <cell r="Z22">
            <v>4</v>
          </cell>
          <cell r="AA22" t="str">
            <v>40</v>
          </cell>
          <cell r="AB22">
            <v>5</v>
          </cell>
          <cell r="AC22" t="str">
            <v>50</v>
          </cell>
          <cell r="AD22">
            <v>4</v>
          </cell>
          <cell r="AE22" t="str">
            <v>ES PROBABLE</v>
          </cell>
          <cell r="AF22">
            <v>5</v>
          </cell>
          <cell r="AG22" t="str">
            <v>MODERADO</v>
          </cell>
          <cell r="AH22">
            <v>20</v>
          </cell>
          <cell r="AI22" t="str">
            <v>ZONA DE RIESGO MODERADO</v>
          </cell>
        </row>
        <row r="23">
          <cell r="E23"/>
          <cell r="F23">
            <v>0</v>
          </cell>
          <cell r="G23"/>
          <cell r="H23">
            <v>0</v>
          </cell>
          <cell r="I23"/>
          <cell r="J23">
            <v>0</v>
          </cell>
          <cell r="K23"/>
          <cell r="L23">
            <v>0</v>
          </cell>
          <cell r="M23"/>
          <cell r="N23">
            <v>0</v>
          </cell>
          <cell r="O23"/>
          <cell r="P23">
            <v>0</v>
          </cell>
          <cell r="Q23"/>
          <cell r="R23">
            <v>0</v>
          </cell>
          <cell r="S23"/>
          <cell r="T23">
            <v>0</v>
          </cell>
          <cell r="U23"/>
          <cell r="V23">
            <v>0</v>
          </cell>
          <cell r="W23"/>
          <cell r="X23"/>
          <cell r="Y23"/>
          <cell r="Z23"/>
          <cell r="AA23"/>
          <cell r="AB23"/>
          <cell r="AC23"/>
          <cell r="AD23"/>
          <cell r="AE23"/>
          <cell r="AF23"/>
          <cell r="AG23"/>
          <cell r="AH23"/>
          <cell r="AI23"/>
        </row>
        <row r="24">
          <cell r="E24" t="str">
            <v>Incumplimiento de la normatividad aplicable a la Sociedad</v>
          </cell>
          <cell r="F24"/>
          <cell r="G24"/>
          <cell r="H24"/>
          <cell r="I24"/>
          <cell r="J24"/>
          <cell r="K24"/>
          <cell r="L24"/>
          <cell r="M24"/>
          <cell r="N24"/>
          <cell r="O24"/>
          <cell r="P24"/>
          <cell r="Q24"/>
          <cell r="R24"/>
          <cell r="S24"/>
          <cell r="T24"/>
          <cell r="U24"/>
          <cell r="V24"/>
          <cell r="W24"/>
          <cell r="X24">
            <v>0</v>
          </cell>
          <cell r="Y24">
            <v>0</v>
          </cell>
          <cell r="Z24">
            <v>4</v>
          </cell>
          <cell r="AA24" t="str">
            <v>40</v>
          </cell>
          <cell r="AB24">
            <v>5</v>
          </cell>
          <cell r="AC24" t="str">
            <v>50</v>
          </cell>
          <cell r="AD24">
            <v>4</v>
          </cell>
          <cell r="AE24" t="str">
            <v>ES PROBABLE</v>
          </cell>
          <cell r="AF24">
            <v>5</v>
          </cell>
          <cell r="AG24" t="str">
            <v>MODERADO</v>
          </cell>
          <cell r="AH24">
            <v>20</v>
          </cell>
          <cell r="AI24" t="str">
            <v>ZONA DE RIESGO MODERADO</v>
          </cell>
        </row>
        <row r="25">
          <cell r="E25"/>
          <cell r="F25">
            <v>0</v>
          </cell>
          <cell r="G25"/>
          <cell r="H25">
            <v>0</v>
          </cell>
          <cell r="I25"/>
          <cell r="J25">
            <v>0</v>
          </cell>
          <cell r="K25"/>
          <cell r="L25">
            <v>0</v>
          </cell>
          <cell r="M25"/>
          <cell r="N25">
            <v>0</v>
          </cell>
          <cell r="O25"/>
          <cell r="P25">
            <v>0</v>
          </cell>
          <cell r="Q25"/>
          <cell r="R25">
            <v>0</v>
          </cell>
          <cell r="S25"/>
          <cell r="T25">
            <v>0</v>
          </cell>
          <cell r="U25"/>
          <cell r="V25">
            <v>0</v>
          </cell>
          <cell r="W25"/>
          <cell r="X25"/>
          <cell r="Y25"/>
          <cell r="Z25"/>
          <cell r="AA25"/>
          <cell r="AB25"/>
          <cell r="AC25"/>
          <cell r="AD25"/>
          <cell r="AE25"/>
          <cell r="AF25"/>
          <cell r="AG25"/>
          <cell r="AH25"/>
          <cell r="AI25"/>
        </row>
        <row r="26">
          <cell r="E26" t="str">
            <v>Inadecuada asignación de descuentos y/o cortesías a clientes</v>
          </cell>
          <cell r="F26"/>
          <cell r="G26"/>
          <cell r="H26"/>
          <cell r="I26"/>
          <cell r="J26"/>
          <cell r="K26"/>
          <cell r="L26"/>
          <cell r="M26"/>
          <cell r="N26"/>
          <cell r="O26"/>
          <cell r="P26"/>
          <cell r="Q26"/>
          <cell r="R26"/>
          <cell r="S26"/>
          <cell r="T26"/>
          <cell r="U26"/>
          <cell r="V26"/>
          <cell r="W26"/>
          <cell r="X26">
            <v>0</v>
          </cell>
          <cell r="Y26">
            <v>0</v>
          </cell>
          <cell r="Z26">
            <v>3</v>
          </cell>
          <cell r="AA26" t="str">
            <v>30</v>
          </cell>
          <cell r="AB26">
            <v>5</v>
          </cell>
          <cell r="AC26" t="str">
            <v>50</v>
          </cell>
          <cell r="AD26">
            <v>3</v>
          </cell>
          <cell r="AE26" t="str">
            <v>POSIBLE</v>
          </cell>
          <cell r="AF26">
            <v>5</v>
          </cell>
          <cell r="AG26" t="str">
            <v>MODERADO</v>
          </cell>
          <cell r="AH26">
            <v>15</v>
          </cell>
          <cell r="AI26" t="str">
            <v>ZONA DE RIESGO BAJA</v>
          </cell>
        </row>
        <row r="27">
          <cell r="E27"/>
          <cell r="F27">
            <v>0</v>
          </cell>
          <cell r="G27"/>
          <cell r="H27">
            <v>0</v>
          </cell>
          <cell r="I27"/>
          <cell r="J27">
            <v>0</v>
          </cell>
          <cell r="K27"/>
          <cell r="L27">
            <v>0</v>
          </cell>
          <cell r="M27"/>
          <cell r="N27">
            <v>0</v>
          </cell>
          <cell r="O27"/>
          <cell r="P27">
            <v>0</v>
          </cell>
          <cell r="Q27"/>
          <cell r="R27">
            <v>0</v>
          </cell>
          <cell r="S27"/>
          <cell r="T27">
            <v>0</v>
          </cell>
          <cell r="U27"/>
          <cell r="V27">
            <v>0</v>
          </cell>
          <cell r="W27"/>
          <cell r="X27"/>
          <cell r="Y27"/>
          <cell r="Z27"/>
          <cell r="AA27"/>
          <cell r="AB27"/>
          <cell r="AC27"/>
          <cell r="AD27"/>
          <cell r="AE27"/>
          <cell r="AF27"/>
          <cell r="AG27"/>
          <cell r="AH27"/>
          <cell r="AI27"/>
        </row>
        <row r="28">
          <cell r="E28" t="str">
            <v>Afectación de las operaciones de la Sociedad por deficiencia o falta de personal</v>
          </cell>
          <cell r="F28"/>
          <cell r="G28"/>
          <cell r="H28"/>
          <cell r="I28"/>
          <cell r="J28"/>
          <cell r="K28"/>
          <cell r="L28"/>
          <cell r="M28"/>
          <cell r="N28"/>
          <cell r="O28"/>
          <cell r="P28"/>
          <cell r="Q28"/>
          <cell r="R28"/>
          <cell r="S28"/>
          <cell r="T28"/>
          <cell r="U28"/>
          <cell r="V28"/>
          <cell r="W28"/>
          <cell r="X28">
            <v>0</v>
          </cell>
          <cell r="Y28">
            <v>0</v>
          </cell>
          <cell r="Z28">
            <v>5</v>
          </cell>
          <cell r="AA28" t="str">
            <v>50</v>
          </cell>
          <cell r="AB28">
            <v>5</v>
          </cell>
          <cell r="AC28" t="str">
            <v>50</v>
          </cell>
          <cell r="AD28">
            <v>5</v>
          </cell>
          <cell r="AE28" t="str">
            <v>ES MUY SEGURO</v>
          </cell>
          <cell r="AF28">
            <v>5</v>
          </cell>
          <cell r="AG28" t="str">
            <v>MODERADO</v>
          </cell>
          <cell r="AH28">
            <v>25</v>
          </cell>
          <cell r="AI28" t="str">
            <v>ZONA DE RIESGO MODERADO</v>
          </cell>
        </row>
        <row r="29">
          <cell r="E29"/>
          <cell r="F29">
            <v>0</v>
          </cell>
          <cell r="G29"/>
          <cell r="H29">
            <v>0</v>
          </cell>
          <cell r="I29"/>
          <cell r="J29">
            <v>0</v>
          </cell>
          <cell r="K29"/>
          <cell r="L29">
            <v>0</v>
          </cell>
          <cell r="M29"/>
          <cell r="N29">
            <v>0</v>
          </cell>
          <cell r="O29"/>
          <cell r="P29">
            <v>0</v>
          </cell>
          <cell r="Q29"/>
          <cell r="R29">
            <v>0</v>
          </cell>
          <cell r="S29"/>
          <cell r="T29">
            <v>0</v>
          </cell>
          <cell r="U29"/>
          <cell r="V29">
            <v>0</v>
          </cell>
          <cell r="W29"/>
          <cell r="X29"/>
          <cell r="Y29"/>
          <cell r="Z29"/>
          <cell r="AA29"/>
          <cell r="AB29"/>
          <cell r="AC29"/>
          <cell r="AD29"/>
          <cell r="AE29"/>
          <cell r="AF29"/>
          <cell r="AG29"/>
          <cell r="AH29"/>
          <cell r="AI29"/>
        </row>
        <row r="30">
          <cell r="E30" t="str">
            <v>No aceptación o no pago de consumos adicionales de los huéspedes</v>
          </cell>
          <cell r="F30"/>
          <cell r="G30"/>
          <cell r="H30"/>
          <cell r="I30"/>
          <cell r="J30"/>
          <cell r="K30"/>
          <cell r="L30"/>
          <cell r="M30"/>
          <cell r="N30"/>
          <cell r="O30"/>
          <cell r="P30"/>
          <cell r="Q30"/>
          <cell r="R30"/>
          <cell r="S30"/>
          <cell r="T30"/>
          <cell r="U30"/>
          <cell r="V30"/>
          <cell r="W30"/>
          <cell r="X30">
            <v>0</v>
          </cell>
          <cell r="Y30">
            <v>0</v>
          </cell>
          <cell r="Z30">
            <v>4</v>
          </cell>
          <cell r="AA30" t="str">
            <v>40</v>
          </cell>
          <cell r="AB30">
            <v>5</v>
          </cell>
          <cell r="AC30" t="str">
            <v>50</v>
          </cell>
          <cell r="AD30">
            <v>4</v>
          </cell>
          <cell r="AE30" t="str">
            <v>ES PROBABLE</v>
          </cell>
          <cell r="AF30">
            <v>5</v>
          </cell>
          <cell r="AG30" t="str">
            <v>MODERADO</v>
          </cell>
          <cell r="AH30">
            <v>20</v>
          </cell>
          <cell r="AI30" t="str">
            <v>ZONA DE RIESGO MODERADO</v>
          </cell>
        </row>
        <row r="31">
          <cell r="E31"/>
          <cell r="F31">
            <v>0</v>
          </cell>
          <cell r="G31"/>
          <cell r="H31">
            <v>0</v>
          </cell>
          <cell r="I31"/>
          <cell r="J31">
            <v>0</v>
          </cell>
          <cell r="K31"/>
          <cell r="L31">
            <v>0</v>
          </cell>
          <cell r="M31"/>
          <cell r="N31">
            <v>0</v>
          </cell>
          <cell r="O31"/>
          <cell r="P31">
            <v>0</v>
          </cell>
          <cell r="Q31"/>
          <cell r="R31">
            <v>0</v>
          </cell>
          <cell r="S31"/>
          <cell r="T31">
            <v>0</v>
          </cell>
          <cell r="U31"/>
          <cell r="V31">
            <v>0</v>
          </cell>
          <cell r="W31"/>
          <cell r="X31"/>
          <cell r="Y31"/>
          <cell r="Z31"/>
          <cell r="AA31"/>
          <cell r="AB31"/>
          <cell r="AC31"/>
          <cell r="AD31"/>
          <cell r="AE31"/>
          <cell r="AF31"/>
          <cell r="AG31"/>
          <cell r="AH31"/>
          <cell r="AI31"/>
        </row>
        <row r="32">
          <cell r="E32" t="str">
            <v>Ingreso de acompañantes o visitantes no autorizados.</v>
          </cell>
          <cell r="F32"/>
          <cell r="G32"/>
          <cell r="H32"/>
          <cell r="I32"/>
          <cell r="J32"/>
          <cell r="K32"/>
          <cell r="L32"/>
          <cell r="M32"/>
          <cell r="N32"/>
          <cell r="O32"/>
          <cell r="P32"/>
          <cell r="Q32"/>
          <cell r="R32"/>
          <cell r="S32"/>
          <cell r="T32"/>
          <cell r="U32"/>
          <cell r="V32"/>
          <cell r="W32"/>
          <cell r="X32">
            <v>0</v>
          </cell>
          <cell r="Y32">
            <v>0</v>
          </cell>
          <cell r="Z32">
            <v>2</v>
          </cell>
          <cell r="AA32" t="str">
            <v>20</v>
          </cell>
          <cell r="AB32">
            <v>5</v>
          </cell>
          <cell r="AC32" t="str">
            <v>50</v>
          </cell>
          <cell r="AD32">
            <v>2</v>
          </cell>
          <cell r="AE32" t="str">
            <v>IMPROBABLE</v>
          </cell>
          <cell r="AF32">
            <v>5</v>
          </cell>
          <cell r="AG32" t="str">
            <v>MODERADO</v>
          </cell>
          <cell r="AH32">
            <v>10</v>
          </cell>
          <cell r="AI32" t="str">
            <v>ZONA DE RIESGO BAJA</v>
          </cell>
        </row>
        <row r="33">
          <cell r="E33"/>
          <cell r="F33">
            <v>0</v>
          </cell>
          <cell r="G33"/>
          <cell r="H33">
            <v>0</v>
          </cell>
          <cell r="I33"/>
          <cell r="J33">
            <v>0</v>
          </cell>
          <cell r="K33"/>
          <cell r="L33">
            <v>0</v>
          </cell>
          <cell r="M33"/>
          <cell r="N33">
            <v>0</v>
          </cell>
          <cell r="O33"/>
          <cell r="P33">
            <v>0</v>
          </cell>
          <cell r="Q33"/>
          <cell r="R33">
            <v>0</v>
          </cell>
          <cell r="S33"/>
          <cell r="T33">
            <v>0</v>
          </cell>
          <cell r="U33"/>
          <cell r="V33">
            <v>0</v>
          </cell>
          <cell r="W33"/>
          <cell r="X33"/>
          <cell r="Y33"/>
          <cell r="Z33"/>
          <cell r="AA33"/>
          <cell r="AB33"/>
          <cell r="AC33"/>
          <cell r="AD33"/>
          <cell r="AE33"/>
          <cell r="AF33"/>
          <cell r="AG33"/>
          <cell r="AH33"/>
          <cell r="AI33"/>
        </row>
        <row r="34">
          <cell r="E34" t="str">
            <v xml:space="preserve">Daño o deterioro de la infraestructura física </v>
          </cell>
          <cell r="F34"/>
          <cell r="G34"/>
          <cell r="H34"/>
          <cell r="I34"/>
          <cell r="J34"/>
          <cell r="K34"/>
          <cell r="L34"/>
          <cell r="M34"/>
          <cell r="N34"/>
          <cell r="O34"/>
          <cell r="P34"/>
          <cell r="Q34"/>
          <cell r="R34"/>
          <cell r="S34"/>
          <cell r="T34"/>
          <cell r="U34"/>
          <cell r="V34"/>
          <cell r="W34"/>
          <cell r="X34">
            <v>0</v>
          </cell>
          <cell r="Y34">
            <v>0</v>
          </cell>
          <cell r="Z34">
            <v>5</v>
          </cell>
          <cell r="AA34" t="str">
            <v>50</v>
          </cell>
          <cell r="AB34">
            <v>5</v>
          </cell>
          <cell r="AC34" t="str">
            <v>50</v>
          </cell>
          <cell r="AD34">
            <v>5</v>
          </cell>
          <cell r="AE34" t="str">
            <v>ES MUY SEGURO</v>
          </cell>
          <cell r="AF34">
            <v>5</v>
          </cell>
          <cell r="AG34" t="str">
            <v>MODERADO</v>
          </cell>
          <cell r="AH34">
            <v>25</v>
          </cell>
          <cell r="AI34" t="str">
            <v>ZONA DE RIESGO MODERADO</v>
          </cell>
        </row>
        <row r="35">
          <cell r="E35"/>
          <cell r="F35">
            <v>0</v>
          </cell>
          <cell r="G35"/>
          <cell r="H35">
            <v>0</v>
          </cell>
          <cell r="I35"/>
          <cell r="J35">
            <v>0</v>
          </cell>
          <cell r="K35"/>
          <cell r="L35">
            <v>0</v>
          </cell>
          <cell r="M35"/>
          <cell r="N35">
            <v>0</v>
          </cell>
          <cell r="O35"/>
          <cell r="P35">
            <v>0</v>
          </cell>
          <cell r="Q35"/>
          <cell r="R35">
            <v>0</v>
          </cell>
          <cell r="S35"/>
          <cell r="T35">
            <v>0</v>
          </cell>
          <cell r="U35"/>
          <cell r="V35">
            <v>0</v>
          </cell>
          <cell r="W35"/>
          <cell r="X35"/>
          <cell r="Y35"/>
          <cell r="Z35"/>
          <cell r="AA35"/>
          <cell r="AB35"/>
          <cell r="AC35"/>
          <cell r="AD35"/>
          <cell r="AE35"/>
          <cell r="AF35"/>
          <cell r="AG35"/>
          <cell r="AH35"/>
          <cell r="AI35"/>
        </row>
        <row r="36">
          <cell r="E36" t="str">
            <v>Perdida, daño o sustracción de activos de operación, materia prima, activos fijos y/o activos de gestion</v>
          </cell>
          <cell r="F36"/>
          <cell r="G36"/>
          <cell r="H36"/>
          <cell r="I36"/>
          <cell r="J36"/>
          <cell r="K36"/>
          <cell r="L36"/>
          <cell r="M36"/>
          <cell r="N36"/>
          <cell r="O36"/>
          <cell r="P36"/>
          <cell r="Q36"/>
          <cell r="R36"/>
          <cell r="S36"/>
          <cell r="T36"/>
          <cell r="U36"/>
          <cell r="V36"/>
          <cell r="W36"/>
          <cell r="X36">
            <v>0</v>
          </cell>
          <cell r="Y36">
            <v>0</v>
          </cell>
          <cell r="Z36">
            <v>4</v>
          </cell>
          <cell r="AA36" t="str">
            <v>40</v>
          </cell>
          <cell r="AB36">
            <v>5</v>
          </cell>
          <cell r="AC36" t="str">
            <v>50</v>
          </cell>
          <cell r="AD36">
            <v>4</v>
          </cell>
          <cell r="AE36" t="str">
            <v>ES PROBABLE</v>
          </cell>
          <cell r="AF36">
            <v>5</v>
          </cell>
          <cell r="AG36" t="str">
            <v>MODERADO</v>
          </cell>
          <cell r="AH36">
            <v>20</v>
          </cell>
          <cell r="AI36" t="str">
            <v>ZONA DE RIESGO MODERADO</v>
          </cell>
        </row>
        <row r="37">
          <cell r="E37"/>
          <cell r="F37">
            <v>0</v>
          </cell>
          <cell r="G37"/>
          <cell r="H37">
            <v>0</v>
          </cell>
          <cell r="I37"/>
          <cell r="J37">
            <v>0</v>
          </cell>
          <cell r="K37"/>
          <cell r="L37">
            <v>0</v>
          </cell>
          <cell r="M37"/>
          <cell r="N37">
            <v>0</v>
          </cell>
          <cell r="O37"/>
          <cell r="P37">
            <v>0</v>
          </cell>
          <cell r="Q37"/>
          <cell r="R37">
            <v>0</v>
          </cell>
          <cell r="S37"/>
          <cell r="T37">
            <v>0</v>
          </cell>
          <cell r="U37"/>
          <cell r="V37">
            <v>0</v>
          </cell>
          <cell r="W37"/>
          <cell r="X37"/>
          <cell r="Y37"/>
          <cell r="Z37"/>
          <cell r="AA37"/>
          <cell r="AB37"/>
          <cell r="AC37"/>
          <cell r="AD37"/>
          <cell r="AE37"/>
          <cell r="AF37"/>
          <cell r="AG37"/>
          <cell r="AH37"/>
          <cell r="AI37"/>
        </row>
        <row r="38">
          <cell r="E38" t="str">
            <v>Afectación de la prestación del servicio por condiciones de infraestructura externas</v>
          </cell>
          <cell r="F38"/>
          <cell r="G38"/>
          <cell r="H38"/>
          <cell r="I38"/>
          <cell r="J38"/>
          <cell r="K38"/>
          <cell r="L38"/>
          <cell r="M38"/>
          <cell r="N38"/>
          <cell r="O38"/>
          <cell r="P38"/>
          <cell r="Q38"/>
          <cell r="R38"/>
          <cell r="S38"/>
          <cell r="T38"/>
          <cell r="U38"/>
          <cell r="V38"/>
          <cell r="W38"/>
          <cell r="X38">
            <v>0</v>
          </cell>
          <cell r="Y38">
            <v>0</v>
          </cell>
          <cell r="Z38">
            <v>4</v>
          </cell>
          <cell r="AA38" t="str">
            <v>40</v>
          </cell>
          <cell r="AB38">
            <v>5</v>
          </cell>
          <cell r="AC38" t="str">
            <v>50</v>
          </cell>
          <cell r="AD38">
            <v>4</v>
          </cell>
          <cell r="AE38" t="str">
            <v>ES PROBABLE</v>
          </cell>
          <cell r="AF38">
            <v>5</v>
          </cell>
          <cell r="AG38" t="str">
            <v>MODERADO</v>
          </cell>
          <cell r="AH38">
            <v>20</v>
          </cell>
          <cell r="AI38" t="str">
            <v>ZONA DE RIESGO MODERADO</v>
          </cell>
        </row>
        <row r="39">
          <cell r="E39"/>
          <cell r="F39">
            <v>0</v>
          </cell>
          <cell r="G39"/>
          <cell r="H39">
            <v>0</v>
          </cell>
          <cell r="I39"/>
          <cell r="J39">
            <v>0</v>
          </cell>
          <cell r="K39"/>
          <cell r="L39">
            <v>0</v>
          </cell>
          <cell r="M39"/>
          <cell r="N39">
            <v>0</v>
          </cell>
          <cell r="O39"/>
          <cell r="P39">
            <v>0</v>
          </cell>
          <cell r="Q39"/>
          <cell r="R39">
            <v>0</v>
          </cell>
          <cell r="S39"/>
          <cell r="T39">
            <v>0</v>
          </cell>
          <cell r="U39"/>
          <cell r="V39">
            <v>0</v>
          </cell>
          <cell r="W39"/>
          <cell r="X39"/>
          <cell r="Y39"/>
          <cell r="Z39"/>
          <cell r="AA39"/>
          <cell r="AB39"/>
          <cell r="AC39"/>
          <cell r="AD39"/>
          <cell r="AE39"/>
          <cell r="AF39"/>
          <cell r="AG39"/>
          <cell r="AH39"/>
          <cell r="AI39"/>
        </row>
        <row r="40">
          <cell r="E40" t="str">
            <v>Elaboración de contratos   interadministrativos con deficiencias o que incumplan parámetros económicas, legales y/o comerciales establecidos</v>
          </cell>
          <cell r="F40"/>
          <cell r="G40"/>
          <cell r="H40"/>
          <cell r="I40"/>
          <cell r="J40"/>
          <cell r="K40"/>
          <cell r="L40"/>
          <cell r="M40"/>
          <cell r="N40"/>
          <cell r="O40"/>
          <cell r="P40"/>
          <cell r="Q40"/>
          <cell r="R40"/>
          <cell r="S40"/>
          <cell r="T40"/>
          <cell r="U40"/>
          <cell r="V40"/>
          <cell r="W40"/>
          <cell r="X40">
            <v>0</v>
          </cell>
          <cell r="Y40">
            <v>0</v>
          </cell>
          <cell r="Z40">
            <v>4</v>
          </cell>
          <cell r="AA40" t="str">
            <v>40</v>
          </cell>
          <cell r="AB40">
            <v>5</v>
          </cell>
          <cell r="AC40" t="str">
            <v>50</v>
          </cell>
          <cell r="AD40">
            <v>4</v>
          </cell>
          <cell r="AE40" t="str">
            <v>ES PROBABLE</v>
          </cell>
          <cell r="AF40">
            <v>5</v>
          </cell>
          <cell r="AG40" t="str">
            <v>MODERADO</v>
          </cell>
          <cell r="AH40">
            <v>20</v>
          </cell>
          <cell r="AI40" t="str">
            <v>ZONA DE RIESGO MODERADO</v>
          </cell>
        </row>
        <row r="41">
          <cell r="E41"/>
          <cell r="F41">
            <v>0</v>
          </cell>
          <cell r="G41"/>
          <cell r="H41">
            <v>0</v>
          </cell>
          <cell r="I41"/>
          <cell r="J41">
            <v>0</v>
          </cell>
          <cell r="K41"/>
          <cell r="L41">
            <v>0</v>
          </cell>
          <cell r="M41"/>
          <cell r="N41">
            <v>0</v>
          </cell>
          <cell r="O41"/>
          <cell r="P41">
            <v>0</v>
          </cell>
          <cell r="Q41"/>
          <cell r="R41">
            <v>0</v>
          </cell>
          <cell r="S41"/>
          <cell r="T41">
            <v>0</v>
          </cell>
          <cell r="U41"/>
          <cell r="V41">
            <v>0</v>
          </cell>
          <cell r="W41"/>
          <cell r="X41"/>
          <cell r="Y41"/>
          <cell r="Z41"/>
          <cell r="AA41"/>
          <cell r="AB41"/>
          <cell r="AC41"/>
          <cell r="AD41"/>
          <cell r="AE41"/>
          <cell r="AF41"/>
          <cell r="AG41"/>
          <cell r="AH41"/>
          <cell r="AI41"/>
        </row>
        <row r="42">
          <cell r="E42" t="str">
            <v>Elaboración de contratos  con proveedores con deficiencias o que incumplan parámetros  legales establecidos</v>
          </cell>
          <cell r="F42"/>
          <cell r="G42"/>
          <cell r="H42"/>
          <cell r="I42"/>
          <cell r="J42"/>
          <cell r="K42"/>
          <cell r="L42"/>
          <cell r="M42"/>
          <cell r="N42"/>
          <cell r="O42"/>
          <cell r="P42"/>
          <cell r="Q42"/>
          <cell r="R42"/>
          <cell r="S42"/>
          <cell r="T42"/>
          <cell r="U42"/>
          <cell r="V42"/>
          <cell r="W42"/>
          <cell r="X42">
            <v>0</v>
          </cell>
          <cell r="Y42">
            <v>0</v>
          </cell>
          <cell r="Z42">
            <v>4</v>
          </cell>
          <cell r="AA42" t="str">
            <v>40</v>
          </cell>
          <cell r="AB42">
            <v>5</v>
          </cell>
          <cell r="AC42" t="str">
            <v>50</v>
          </cell>
          <cell r="AD42">
            <v>4</v>
          </cell>
          <cell r="AE42" t="str">
            <v>ES PROBABLE</v>
          </cell>
          <cell r="AF42">
            <v>5</v>
          </cell>
          <cell r="AG42" t="str">
            <v>MODERADO</v>
          </cell>
          <cell r="AH42">
            <v>20</v>
          </cell>
          <cell r="AI42" t="str">
            <v>ZONA DE RIESGO MODERADO</v>
          </cell>
        </row>
        <row r="43">
          <cell r="E43"/>
          <cell r="F43">
            <v>0</v>
          </cell>
          <cell r="G43"/>
          <cell r="H43">
            <v>0</v>
          </cell>
          <cell r="I43"/>
          <cell r="J43">
            <v>0</v>
          </cell>
          <cell r="K43"/>
          <cell r="L43">
            <v>0</v>
          </cell>
          <cell r="M43"/>
          <cell r="N43">
            <v>0</v>
          </cell>
          <cell r="O43"/>
          <cell r="P43">
            <v>0</v>
          </cell>
          <cell r="Q43"/>
          <cell r="R43">
            <v>0</v>
          </cell>
          <cell r="S43"/>
          <cell r="T43">
            <v>0</v>
          </cell>
          <cell r="U43"/>
          <cell r="V43">
            <v>0</v>
          </cell>
          <cell r="W43"/>
          <cell r="X43"/>
          <cell r="Y43"/>
          <cell r="Z43"/>
          <cell r="AA43"/>
          <cell r="AB43"/>
          <cell r="AC43"/>
          <cell r="AD43"/>
          <cell r="AE43"/>
          <cell r="AF43"/>
          <cell r="AG43"/>
          <cell r="AH43"/>
          <cell r="AI43"/>
        </row>
        <row r="44">
          <cell r="E44" t="str">
            <v>Incumplimiento en los lineamientos de seguimiento y control de los contratos de Operación Logística</v>
          </cell>
          <cell r="F44"/>
          <cell r="G44"/>
          <cell r="H44"/>
          <cell r="I44"/>
          <cell r="J44"/>
          <cell r="K44"/>
          <cell r="L44"/>
          <cell r="M44"/>
          <cell r="N44"/>
          <cell r="O44"/>
          <cell r="P44"/>
          <cell r="Q44"/>
          <cell r="R44"/>
          <cell r="S44"/>
          <cell r="T44"/>
          <cell r="U44"/>
          <cell r="V44"/>
          <cell r="W44"/>
          <cell r="X44">
            <v>0</v>
          </cell>
          <cell r="Y44">
            <v>0</v>
          </cell>
          <cell r="Z44">
            <v>3</v>
          </cell>
          <cell r="AA44" t="str">
            <v>30</v>
          </cell>
          <cell r="AB44">
            <v>5</v>
          </cell>
          <cell r="AC44" t="str">
            <v>50</v>
          </cell>
          <cell r="AD44">
            <v>3</v>
          </cell>
          <cell r="AE44" t="str">
            <v>POSIBLE</v>
          </cell>
          <cell r="AF44">
            <v>5</v>
          </cell>
          <cell r="AG44" t="str">
            <v>MODERADO</v>
          </cell>
          <cell r="AH44">
            <v>15</v>
          </cell>
          <cell r="AI44" t="str">
            <v>ZONA DE RIESGO BAJA</v>
          </cell>
        </row>
        <row r="45">
          <cell r="E45"/>
          <cell r="F45">
            <v>0</v>
          </cell>
          <cell r="G45"/>
          <cell r="H45">
            <v>0</v>
          </cell>
          <cell r="I45"/>
          <cell r="J45">
            <v>0</v>
          </cell>
          <cell r="K45"/>
          <cell r="L45">
            <v>0</v>
          </cell>
          <cell r="M45"/>
          <cell r="N45">
            <v>0</v>
          </cell>
          <cell r="O45"/>
          <cell r="P45">
            <v>0</v>
          </cell>
          <cell r="Q45"/>
          <cell r="R45">
            <v>0</v>
          </cell>
          <cell r="S45"/>
          <cell r="T45">
            <v>0</v>
          </cell>
          <cell r="U45"/>
          <cell r="V45">
            <v>0</v>
          </cell>
          <cell r="W45"/>
          <cell r="X45"/>
          <cell r="Y45"/>
          <cell r="Z45"/>
          <cell r="AA45"/>
          <cell r="AB45"/>
          <cell r="AC45"/>
          <cell r="AD45"/>
          <cell r="AE45"/>
          <cell r="AF45"/>
          <cell r="AG45"/>
          <cell r="AH45"/>
          <cell r="AI45"/>
        </row>
        <row r="46">
          <cell r="E46" t="str">
            <v>Falta de liquidez financiera (flujo de caja) para desarrollar las actividades de la Sociedad</v>
          </cell>
          <cell r="F46"/>
          <cell r="G46"/>
          <cell r="H46"/>
          <cell r="I46"/>
          <cell r="J46"/>
          <cell r="K46"/>
          <cell r="L46"/>
          <cell r="M46"/>
          <cell r="N46"/>
          <cell r="O46"/>
          <cell r="P46"/>
          <cell r="Q46"/>
          <cell r="R46"/>
          <cell r="S46"/>
          <cell r="T46"/>
          <cell r="U46"/>
          <cell r="V46"/>
          <cell r="W46"/>
          <cell r="X46">
            <v>0</v>
          </cell>
          <cell r="Y46">
            <v>0</v>
          </cell>
          <cell r="Z46">
            <v>3</v>
          </cell>
          <cell r="AA46" t="str">
            <v>30</v>
          </cell>
          <cell r="AB46">
            <v>5</v>
          </cell>
          <cell r="AC46" t="str">
            <v>50</v>
          </cell>
          <cell r="AD46">
            <v>3</v>
          </cell>
          <cell r="AE46" t="str">
            <v>POSIBLE</v>
          </cell>
          <cell r="AF46">
            <v>5</v>
          </cell>
          <cell r="AG46" t="str">
            <v>MODERADO</v>
          </cell>
          <cell r="AH46">
            <v>15</v>
          </cell>
          <cell r="AI46" t="str">
            <v>ZONA DE RIESGO BAJA</v>
          </cell>
        </row>
        <row r="47">
          <cell r="E47"/>
          <cell r="F47">
            <v>0</v>
          </cell>
          <cell r="G47"/>
          <cell r="H47">
            <v>0</v>
          </cell>
          <cell r="I47"/>
          <cell r="J47">
            <v>0</v>
          </cell>
          <cell r="K47"/>
          <cell r="L47">
            <v>0</v>
          </cell>
          <cell r="M47"/>
          <cell r="N47">
            <v>0</v>
          </cell>
          <cell r="O47"/>
          <cell r="P47">
            <v>0</v>
          </cell>
          <cell r="Q47"/>
          <cell r="R47">
            <v>0</v>
          </cell>
          <cell r="S47"/>
          <cell r="T47">
            <v>0</v>
          </cell>
          <cell r="U47"/>
          <cell r="V47">
            <v>0</v>
          </cell>
          <cell r="W47"/>
          <cell r="X47"/>
          <cell r="Y47"/>
          <cell r="Z47"/>
          <cell r="AA47"/>
          <cell r="AB47"/>
          <cell r="AC47"/>
          <cell r="AD47"/>
          <cell r="AE47"/>
          <cell r="AF47"/>
          <cell r="AG47"/>
          <cell r="AH47"/>
          <cell r="AI47"/>
        </row>
        <row r="48">
          <cell r="E48" t="str">
            <v>Divulgación de información confidencial y/o uso indebido en el manejo de los expedientes (hojas de vida, archivos, documentos entrantes y salientes)</v>
          </cell>
          <cell r="F48"/>
          <cell r="G48"/>
          <cell r="H48"/>
          <cell r="I48"/>
          <cell r="J48"/>
          <cell r="K48"/>
          <cell r="L48"/>
          <cell r="M48"/>
          <cell r="N48"/>
          <cell r="O48"/>
          <cell r="P48"/>
          <cell r="Q48"/>
          <cell r="R48"/>
          <cell r="S48"/>
          <cell r="T48"/>
          <cell r="U48"/>
          <cell r="V48"/>
          <cell r="W48"/>
          <cell r="X48">
            <v>0</v>
          </cell>
          <cell r="Y48">
            <v>0</v>
          </cell>
          <cell r="Z48">
            <v>1</v>
          </cell>
          <cell r="AA48" t="str">
            <v>10</v>
          </cell>
          <cell r="AB48">
            <v>5</v>
          </cell>
          <cell r="AC48" t="str">
            <v>50</v>
          </cell>
          <cell r="AD48">
            <v>1</v>
          </cell>
          <cell r="AE48" t="str">
            <v>RARA VEZ</v>
          </cell>
          <cell r="AF48">
            <v>5</v>
          </cell>
          <cell r="AG48" t="str">
            <v>MODERADO</v>
          </cell>
          <cell r="AH48">
            <v>5</v>
          </cell>
          <cell r="AI48" t="str">
            <v>ZONA DE RIESGO BAJA</v>
          </cell>
        </row>
        <row r="49">
          <cell r="E49"/>
          <cell r="F49">
            <v>0</v>
          </cell>
          <cell r="G49"/>
          <cell r="H49">
            <v>0</v>
          </cell>
          <cell r="I49"/>
          <cell r="J49">
            <v>0</v>
          </cell>
          <cell r="K49"/>
          <cell r="L49">
            <v>0</v>
          </cell>
          <cell r="M49"/>
          <cell r="N49">
            <v>0</v>
          </cell>
          <cell r="O49"/>
          <cell r="P49">
            <v>0</v>
          </cell>
          <cell r="Q49"/>
          <cell r="R49">
            <v>0</v>
          </cell>
          <cell r="S49"/>
          <cell r="T49">
            <v>0</v>
          </cell>
          <cell r="U49"/>
          <cell r="V49">
            <v>0</v>
          </cell>
          <cell r="W49"/>
          <cell r="X49"/>
          <cell r="Y49"/>
          <cell r="Z49"/>
          <cell r="AA49"/>
          <cell r="AB49"/>
          <cell r="AC49"/>
          <cell r="AD49"/>
          <cell r="AE49"/>
          <cell r="AF49"/>
          <cell r="AG49"/>
          <cell r="AH49"/>
          <cell r="AI49"/>
        </row>
        <row r="50">
          <cell r="E50" t="str">
            <v>Incumplimiento o error en la elaboración y/o entrega de los archivos de nómina para pago</v>
          </cell>
          <cell r="F50"/>
          <cell r="G50"/>
          <cell r="H50"/>
          <cell r="I50"/>
          <cell r="J50"/>
          <cell r="K50"/>
          <cell r="L50"/>
          <cell r="M50"/>
          <cell r="N50"/>
          <cell r="O50"/>
          <cell r="P50"/>
          <cell r="Q50"/>
          <cell r="R50"/>
          <cell r="S50"/>
          <cell r="T50"/>
          <cell r="U50"/>
          <cell r="V50"/>
          <cell r="W50"/>
          <cell r="X50">
            <v>0</v>
          </cell>
          <cell r="Y50">
            <v>0</v>
          </cell>
          <cell r="Z50">
            <v>3</v>
          </cell>
          <cell r="AA50" t="str">
            <v>30</v>
          </cell>
          <cell r="AB50">
            <v>5</v>
          </cell>
          <cell r="AC50" t="str">
            <v>50</v>
          </cell>
          <cell r="AD50">
            <v>3</v>
          </cell>
          <cell r="AE50" t="str">
            <v>POSIBLE</v>
          </cell>
          <cell r="AF50">
            <v>5</v>
          </cell>
          <cell r="AG50" t="str">
            <v>MODERADO</v>
          </cell>
          <cell r="AH50">
            <v>15</v>
          </cell>
          <cell r="AI50" t="str">
            <v>ZONA DE RIESGO BAJA</v>
          </cell>
        </row>
        <row r="51">
          <cell r="E51"/>
          <cell r="F51">
            <v>0</v>
          </cell>
          <cell r="G51"/>
          <cell r="H51">
            <v>0</v>
          </cell>
          <cell r="I51"/>
          <cell r="J51">
            <v>0</v>
          </cell>
          <cell r="K51"/>
          <cell r="L51">
            <v>0</v>
          </cell>
          <cell r="M51"/>
          <cell r="N51">
            <v>0</v>
          </cell>
          <cell r="O51"/>
          <cell r="P51">
            <v>0</v>
          </cell>
          <cell r="Q51"/>
          <cell r="R51">
            <v>0</v>
          </cell>
          <cell r="S51"/>
          <cell r="T51">
            <v>0</v>
          </cell>
          <cell r="U51"/>
          <cell r="V51">
            <v>0</v>
          </cell>
          <cell r="W51"/>
          <cell r="X51"/>
          <cell r="Y51"/>
          <cell r="Z51"/>
          <cell r="AA51"/>
          <cell r="AB51"/>
          <cell r="AC51"/>
          <cell r="AD51"/>
          <cell r="AE51"/>
          <cell r="AF51"/>
          <cell r="AG51"/>
          <cell r="AH51"/>
          <cell r="AI51"/>
        </row>
        <row r="52">
          <cell r="E52" t="str">
            <v>Cultura organizacional, clima laboral y condiciones de trabajo no adecuados o acordes al mercado</v>
          </cell>
          <cell r="F52"/>
          <cell r="G52"/>
          <cell r="H52"/>
          <cell r="I52"/>
          <cell r="J52"/>
          <cell r="K52"/>
          <cell r="L52"/>
          <cell r="M52"/>
          <cell r="N52"/>
          <cell r="O52"/>
          <cell r="P52"/>
          <cell r="Q52"/>
          <cell r="R52"/>
          <cell r="S52"/>
          <cell r="T52"/>
          <cell r="U52"/>
          <cell r="V52"/>
          <cell r="W52"/>
          <cell r="X52">
            <v>0</v>
          </cell>
          <cell r="Y52">
            <v>0</v>
          </cell>
          <cell r="Z52">
            <v>4</v>
          </cell>
          <cell r="AA52" t="str">
            <v>40</v>
          </cell>
          <cell r="AB52">
            <v>5</v>
          </cell>
          <cell r="AC52" t="str">
            <v>50</v>
          </cell>
          <cell r="AD52">
            <v>4</v>
          </cell>
          <cell r="AE52" t="str">
            <v>ES PROBABLE</v>
          </cell>
          <cell r="AF52">
            <v>5</v>
          </cell>
          <cell r="AG52" t="str">
            <v>MODERADO</v>
          </cell>
          <cell r="AH52">
            <v>20</v>
          </cell>
          <cell r="AI52" t="str">
            <v>ZONA DE RIESGO MODERADO</v>
          </cell>
        </row>
        <row r="53">
          <cell r="E53"/>
          <cell r="F53">
            <v>0</v>
          </cell>
          <cell r="G53"/>
          <cell r="H53">
            <v>0</v>
          </cell>
          <cell r="I53"/>
          <cell r="J53">
            <v>0</v>
          </cell>
          <cell r="K53"/>
          <cell r="L53">
            <v>0</v>
          </cell>
          <cell r="M53"/>
          <cell r="N53">
            <v>0</v>
          </cell>
          <cell r="O53"/>
          <cell r="P53">
            <v>0</v>
          </cell>
          <cell r="Q53"/>
          <cell r="R53">
            <v>0</v>
          </cell>
          <cell r="S53"/>
          <cell r="T53">
            <v>0</v>
          </cell>
          <cell r="U53"/>
          <cell r="V53">
            <v>0</v>
          </cell>
          <cell r="W53"/>
          <cell r="X53"/>
          <cell r="Y53"/>
          <cell r="Z53"/>
          <cell r="AA53"/>
          <cell r="AB53"/>
          <cell r="AC53"/>
          <cell r="AD53"/>
          <cell r="AE53"/>
          <cell r="AF53"/>
          <cell r="AG53"/>
          <cell r="AH53"/>
          <cell r="AI53"/>
        </row>
        <row r="54">
          <cell r="E54" t="str">
            <v>Incumplimiento en la ejecución del contrato de prestación de servicios tercerizados</v>
          </cell>
          <cell r="F54"/>
          <cell r="G54"/>
          <cell r="H54"/>
          <cell r="I54"/>
          <cell r="J54"/>
          <cell r="K54"/>
          <cell r="L54"/>
          <cell r="M54"/>
          <cell r="N54"/>
          <cell r="O54"/>
          <cell r="P54"/>
          <cell r="Q54"/>
          <cell r="R54"/>
          <cell r="S54"/>
          <cell r="T54"/>
          <cell r="U54"/>
          <cell r="V54"/>
          <cell r="W54"/>
          <cell r="X54">
            <v>0</v>
          </cell>
          <cell r="Y54">
            <v>0</v>
          </cell>
          <cell r="Z54">
            <v>2</v>
          </cell>
          <cell r="AA54" t="str">
            <v>20</v>
          </cell>
          <cell r="AB54">
            <v>5</v>
          </cell>
          <cell r="AC54" t="str">
            <v>50</v>
          </cell>
          <cell r="AD54">
            <v>2</v>
          </cell>
          <cell r="AE54" t="str">
            <v>IMPROBABLE</v>
          </cell>
          <cell r="AF54">
            <v>5</v>
          </cell>
          <cell r="AG54" t="str">
            <v>MODERADO</v>
          </cell>
          <cell r="AH54">
            <v>10</v>
          </cell>
          <cell r="AI54" t="str">
            <v>ZONA DE RIESGO BAJA</v>
          </cell>
        </row>
        <row r="55">
          <cell r="E55"/>
          <cell r="F55">
            <v>0</v>
          </cell>
          <cell r="G55"/>
          <cell r="H55">
            <v>0</v>
          </cell>
          <cell r="I55"/>
          <cell r="J55">
            <v>0</v>
          </cell>
          <cell r="K55"/>
          <cell r="L55">
            <v>0</v>
          </cell>
          <cell r="M55"/>
          <cell r="N55">
            <v>0</v>
          </cell>
          <cell r="O55"/>
          <cell r="P55">
            <v>0</v>
          </cell>
          <cell r="Q55"/>
          <cell r="R55">
            <v>0</v>
          </cell>
          <cell r="S55"/>
          <cell r="T55">
            <v>0</v>
          </cell>
          <cell r="U55"/>
          <cell r="V55">
            <v>0</v>
          </cell>
          <cell r="W55"/>
          <cell r="X55"/>
          <cell r="Y55"/>
          <cell r="Z55"/>
          <cell r="AA55"/>
          <cell r="AB55"/>
          <cell r="AC55"/>
          <cell r="AD55"/>
          <cell r="AE55"/>
          <cell r="AF55"/>
          <cell r="AG55"/>
          <cell r="AH55"/>
          <cell r="AI55"/>
        </row>
        <row r="56">
          <cell r="E56" t="str">
            <v>Perdida o sustracción de dinero en efectivo o equivalencia en ambientes o instalaciones de la Sociedad</v>
          </cell>
          <cell r="F56" t="str">
            <v>X</v>
          </cell>
          <cell r="G56"/>
          <cell r="H56" t="str">
            <v>X</v>
          </cell>
          <cell r="I56"/>
          <cell r="J56"/>
          <cell r="K56" t="str">
            <v>X</v>
          </cell>
          <cell r="L56" t="str">
            <v>X</v>
          </cell>
          <cell r="M56"/>
          <cell r="N56" t="str">
            <v>X</v>
          </cell>
          <cell r="O56"/>
          <cell r="P56" t="str">
            <v>X</v>
          </cell>
          <cell r="Q56"/>
          <cell r="R56" t="str">
            <v>X</v>
          </cell>
          <cell r="S56"/>
          <cell r="T56"/>
          <cell r="U56" t="str">
            <v>X</v>
          </cell>
          <cell r="V56"/>
          <cell r="W56" t="str">
            <v>X</v>
          </cell>
          <cell r="X56">
            <v>70</v>
          </cell>
          <cell r="Y56">
            <v>1</v>
          </cell>
          <cell r="Z56">
            <v>1</v>
          </cell>
          <cell r="AA56" t="str">
            <v>11</v>
          </cell>
          <cell r="AB56">
            <v>5</v>
          </cell>
          <cell r="AC56" t="str">
            <v>51</v>
          </cell>
          <cell r="AD56">
            <v>1</v>
          </cell>
          <cell r="AE56" t="str">
            <v>RARA VEZ</v>
          </cell>
          <cell r="AF56">
            <v>5</v>
          </cell>
          <cell r="AG56" t="str">
            <v>MODERADO</v>
          </cell>
          <cell r="AH56">
            <v>5</v>
          </cell>
          <cell r="AI56" t="str">
            <v>ZONA DE RIESGO BAJA</v>
          </cell>
        </row>
        <row r="57">
          <cell r="E57"/>
          <cell r="F57">
            <v>10</v>
          </cell>
          <cell r="G57"/>
          <cell r="H57">
            <v>5</v>
          </cell>
          <cell r="I57"/>
          <cell r="J57">
            <v>0</v>
          </cell>
          <cell r="K57"/>
          <cell r="L57">
            <v>5</v>
          </cell>
          <cell r="M57"/>
          <cell r="N57">
            <v>15</v>
          </cell>
          <cell r="O57"/>
          <cell r="P57">
            <v>10</v>
          </cell>
          <cell r="Q57"/>
          <cell r="R57">
            <v>25</v>
          </cell>
          <cell r="S57"/>
          <cell r="T57">
            <v>0</v>
          </cell>
          <cell r="U57"/>
          <cell r="V57">
            <v>0</v>
          </cell>
          <cell r="W57"/>
          <cell r="X57"/>
          <cell r="Y57"/>
          <cell r="Z57"/>
          <cell r="AA57"/>
          <cell r="AB57"/>
          <cell r="AC57"/>
          <cell r="AD57"/>
          <cell r="AE57"/>
          <cell r="AF57"/>
          <cell r="AG57"/>
          <cell r="AH57"/>
          <cell r="AI57"/>
        </row>
        <row r="58">
          <cell r="E58" t="str">
            <v>Que la información financiera no sea registrada en forma fidedigna de acuerdo con los hechos económicos.</v>
          </cell>
          <cell r="F58"/>
          <cell r="G58"/>
          <cell r="H58"/>
          <cell r="I58"/>
          <cell r="J58"/>
          <cell r="K58"/>
          <cell r="L58"/>
          <cell r="M58"/>
          <cell r="N58"/>
          <cell r="O58"/>
          <cell r="P58"/>
          <cell r="Q58"/>
          <cell r="R58"/>
          <cell r="S58"/>
          <cell r="T58"/>
          <cell r="U58"/>
          <cell r="V58"/>
          <cell r="W58"/>
          <cell r="X58">
            <v>0</v>
          </cell>
          <cell r="Y58">
            <v>0</v>
          </cell>
          <cell r="Z58">
            <v>3</v>
          </cell>
          <cell r="AA58" t="str">
            <v>30</v>
          </cell>
          <cell r="AB58">
            <v>5</v>
          </cell>
          <cell r="AC58" t="str">
            <v>50</v>
          </cell>
          <cell r="AD58">
            <v>3</v>
          </cell>
          <cell r="AE58" t="str">
            <v>POSIBLE</v>
          </cell>
          <cell r="AF58">
            <v>5</v>
          </cell>
          <cell r="AG58" t="str">
            <v>MODERADO</v>
          </cell>
          <cell r="AH58">
            <v>15</v>
          </cell>
          <cell r="AI58" t="str">
            <v>ZONA DE RIESGO BAJA</v>
          </cell>
        </row>
        <row r="59">
          <cell r="E59"/>
          <cell r="F59">
            <v>0</v>
          </cell>
          <cell r="G59"/>
          <cell r="H59">
            <v>0</v>
          </cell>
          <cell r="I59"/>
          <cell r="J59">
            <v>0</v>
          </cell>
          <cell r="K59"/>
          <cell r="L59">
            <v>0</v>
          </cell>
          <cell r="M59"/>
          <cell r="N59">
            <v>0</v>
          </cell>
          <cell r="O59"/>
          <cell r="P59">
            <v>0</v>
          </cell>
          <cell r="Q59"/>
          <cell r="R59">
            <v>0</v>
          </cell>
          <cell r="S59"/>
          <cell r="T59">
            <v>0</v>
          </cell>
          <cell r="U59"/>
          <cell r="V59">
            <v>0</v>
          </cell>
          <cell r="W59"/>
          <cell r="X59"/>
          <cell r="Y59"/>
          <cell r="Z59"/>
          <cell r="AA59"/>
          <cell r="AB59"/>
          <cell r="AC59"/>
          <cell r="AD59"/>
          <cell r="AE59"/>
          <cell r="AF59"/>
          <cell r="AG59"/>
          <cell r="AH59"/>
          <cell r="AI59"/>
        </row>
        <row r="60">
          <cell r="E60" t="str">
            <v>Incremento de cuentas de difícil cobro</v>
          </cell>
          <cell r="F60" t="str">
            <v>X</v>
          </cell>
          <cell r="G60"/>
          <cell r="H60" t="str">
            <v>X</v>
          </cell>
          <cell r="I60"/>
          <cell r="J60"/>
          <cell r="K60" t="str">
            <v>X</v>
          </cell>
          <cell r="L60" t="str">
            <v>X</v>
          </cell>
          <cell r="M60"/>
          <cell r="N60" t="str">
            <v>X</v>
          </cell>
          <cell r="O60"/>
          <cell r="P60" t="str">
            <v>X</v>
          </cell>
          <cell r="Q60"/>
          <cell r="R60" t="str">
            <v>X</v>
          </cell>
          <cell r="S60"/>
          <cell r="T60"/>
          <cell r="U60" t="str">
            <v>X</v>
          </cell>
          <cell r="V60" t="str">
            <v>X</v>
          </cell>
          <cell r="W60"/>
          <cell r="X60">
            <v>80</v>
          </cell>
          <cell r="Y60">
            <v>2</v>
          </cell>
          <cell r="Z60">
            <v>3</v>
          </cell>
          <cell r="AA60" t="str">
            <v>32</v>
          </cell>
          <cell r="AB60">
            <v>15</v>
          </cell>
          <cell r="AC60" t="str">
            <v>152</v>
          </cell>
          <cell r="AD60">
            <v>1</v>
          </cell>
          <cell r="AE60" t="str">
            <v>RARA VEZ</v>
          </cell>
          <cell r="AF60">
            <v>5</v>
          </cell>
          <cell r="AG60" t="str">
            <v>MODERADO</v>
          </cell>
          <cell r="AH60">
            <v>5</v>
          </cell>
          <cell r="AI60" t="str">
            <v>ZONA DE RIESGO BAJA</v>
          </cell>
        </row>
        <row r="61">
          <cell r="E61"/>
          <cell r="F61">
            <v>10</v>
          </cell>
          <cell r="G61"/>
          <cell r="H61">
            <v>5</v>
          </cell>
          <cell r="I61"/>
          <cell r="J61">
            <v>0</v>
          </cell>
          <cell r="K61"/>
          <cell r="L61">
            <v>5</v>
          </cell>
          <cell r="M61"/>
          <cell r="N61">
            <v>15</v>
          </cell>
          <cell r="O61"/>
          <cell r="P61">
            <v>10</v>
          </cell>
          <cell r="Q61"/>
          <cell r="R61">
            <v>25</v>
          </cell>
          <cell r="S61"/>
          <cell r="T61">
            <v>0</v>
          </cell>
          <cell r="U61"/>
          <cell r="V61">
            <v>10</v>
          </cell>
          <cell r="W61"/>
          <cell r="X61"/>
          <cell r="Y61"/>
          <cell r="Z61"/>
          <cell r="AA61"/>
          <cell r="AB61"/>
          <cell r="AC61"/>
          <cell r="AD61"/>
          <cell r="AE61"/>
          <cell r="AF61"/>
          <cell r="AG61"/>
          <cell r="AH61"/>
          <cell r="AI61"/>
        </row>
        <row r="62">
          <cell r="E62" t="str">
            <v>Vigencia de pólizas de Seguros vencidos o actividades no cubiertas</v>
          </cell>
          <cell r="F62" t="str">
            <v>X</v>
          </cell>
          <cell r="G62"/>
          <cell r="H62" t="str">
            <v>X</v>
          </cell>
          <cell r="I62"/>
          <cell r="J62"/>
          <cell r="K62" t="str">
            <v>X</v>
          </cell>
          <cell r="L62" t="str">
            <v>X</v>
          </cell>
          <cell r="M62"/>
          <cell r="N62" t="str">
            <v>X</v>
          </cell>
          <cell r="O62"/>
          <cell r="P62" t="str">
            <v>X</v>
          </cell>
          <cell r="Q62"/>
          <cell r="R62" t="str">
            <v>X</v>
          </cell>
          <cell r="S62"/>
          <cell r="T62" t="str">
            <v>X</v>
          </cell>
          <cell r="U62"/>
          <cell r="V62"/>
          <cell r="W62" t="str">
            <v>X</v>
          </cell>
          <cell r="X62">
            <v>80</v>
          </cell>
          <cell r="Y62">
            <v>2</v>
          </cell>
          <cell r="Z62">
            <v>1</v>
          </cell>
          <cell r="AA62" t="str">
            <v>12</v>
          </cell>
          <cell r="AB62">
            <v>5</v>
          </cell>
          <cell r="AC62" t="str">
            <v>52</v>
          </cell>
          <cell r="AD62">
            <v>1</v>
          </cell>
          <cell r="AE62" t="str">
            <v>RARA VEZ</v>
          </cell>
          <cell r="AF62">
            <v>5</v>
          </cell>
          <cell r="AG62" t="str">
            <v>MODERADO</v>
          </cell>
          <cell r="AH62">
            <v>5</v>
          </cell>
          <cell r="AI62" t="str">
            <v>ZONA DE RIESGO BAJA</v>
          </cell>
        </row>
        <row r="63">
          <cell r="E63"/>
          <cell r="F63">
            <v>10</v>
          </cell>
          <cell r="G63"/>
          <cell r="H63">
            <v>5</v>
          </cell>
          <cell r="I63"/>
          <cell r="J63">
            <v>0</v>
          </cell>
          <cell r="K63"/>
          <cell r="L63">
            <v>5</v>
          </cell>
          <cell r="M63"/>
          <cell r="N63">
            <v>15</v>
          </cell>
          <cell r="O63"/>
          <cell r="P63">
            <v>10</v>
          </cell>
          <cell r="Q63"/>
          <cell r="R63">
            <v>25</v>
          </cell>
          <cell r="S63"/>
          <cell r="T63">
            <v>10</v>
          </cell>
          <cell r="U63"/>
          <cell r="V63">
            <v>0</v>
          </cell>
          <cell r="W63"/>
          <cell r="X63"/>
          <cell r="Y63"/>
          <cell r="Z63"/>
          <cell r="AA63"/>
          <cell r="AB63"/>
          <cell r="AC63"/>
          <cell r="AD63"/>
          <cell r="AE63"/>
          <cell r="AF63"/>
          <cell r="AG63"/>
          <cell r="AH63"/>
          <cell r="AI63"/>
        </row>
        <row r="64">
          <cell r="E64" t="str">
            <v>Registro de la facturación de proveedores de alimentos y bebidas fuera de tiempo y/o con errores</v>
          </cell>
          <cell r="F64" t="str">
            <v>X</v>
          </cell>
          <cell r="G64"/>
          <cell r="H64" t="str">
            <v>X</v>
          </cell>
          <cell r="I64"/>
          <cell r="J64" t="str">
            <v>X</v>
          </cell>
          <cell r="K64"/>
          <cell r="L64" t="str">
            <v>X</v>
          </cell>
          <cell r="M64"/>
          <cell r="N64" t="str">
            <v>X</v>
          </cell>
          <cell r="O64"/>
          <cell r="P64" t="str">
            <v>X</v>
          </cell>
          <cell r="Q64"/>
          <cell r="R64" t="str">
            <v>X</v>
          </cell>
          <cell r="S64"/>
          <cell r="T64"/>
          <cell r="U64" t="str">
            <v>X</v>
          </cell>
          <cell r="V64" t="str">
            <v>X</v>
          </cell>
          <cell r="W64"/>
          <cell r="X64">
            <v>90</v>
          </cell>
          <cell r="Y64">
            <v>2</v>
          </cell>
          <cell r="Z64">
            <v>2</v>
          </cell>
          <cell r="AA64" t="str">
            <v>22</v>
          </cell>
          <cell r="AB64">
            <v>10</v>
          </cell>
          <cell r="AC64" t="str">
            <v>102</v>
          </cell>
          <cell r="AD64">
            <v>1</v>
          </cell>
          <cell r="AE64" t="str">
            <v>RARA VEZ</v>
          </cell>
          <cell r="AF64">
            <v>5</v>
          </cell>
          <cell r="AG64" t="str">
            <v>MODERADO</v>
          </cell>
          <cell r="AH64">
            <v>5</v>
          </cell>
          <cell r="AI64" t="str">
            <v>ZONA DE RIESGO BAJA</v>
          </cell>
        </row>
        <row r="65">
          <cell r="E65"/>
          <cell r="F65">
            <v>10</v>
          </cell>
          <cell r="G65"/>
          <cell r="H65">
            <v>5</v>
          </cell>
          <cell r="I65"/>
          <cell r="J65">
            <v>10</v>
          </cell>
          <cell r="K65"/>
          <cell r="L65">
            <v>5</v>
          </cell>
          <cell r="M65"/>
          <cell r="N65">
            <v>15</v>
          </cell>
          <cell r="O65"/>
          <cell r="P65">
            <v>10</v>
          </cell>
          <cell r="Q65"/>
          <cell r="R65">
            <v>25</v>
          </cell>
          <cell r="S65"/>
          <cell r="T65">
            <v>0</v>
          </cell>
          <cell r="U65"/>
          <cell r="V65">
            <v>10</v>
          </cell>
          <cell r="W65"/>
          <cell r="X65"/>
          <cell r="Y65"/>
          <cell r="Z65"/>
          <cell r="AA65"/>
          <cell r="AB65"/>
          <cell r="AC65"/>
          <cell r="AD65"/>
          <cell r="AE65"/>
          <cell r="AF65"/>
          <cell r="AG65"/>
          <cell r="AH65"/>
          <cell r="AI65"/>
        </row>
        <row r="66">
          <cell r="E66" t="str">
            <v>No pago de la facturación operacional dentro de los tiempos establecidos</v>
          </cell>
          <cell r="F66" t="str">
            <v>X</v>
          </cell>
          <cell r="G66"/>
          <cell r="H66" t="str">
            <v>X</v>
          </cell>
          <cell r="I66"/>
          <cell r="J66"/>
          <cell r="K66" t="str">
            <v>X</v>
          </cell>
          <cell r="L66" t="str">
            <v>X</v>
          </cell>
          <cell r="M66"/>
          <cell r="N66" t="str">
            <v>X</v>
          </cell>
          <cell r="O66"/>
          <cell r="P66" t="str">
            <v>X</v>
          </cell>
          <cell r="Q66"/>
          <cell r="R66" t="str">
            <v>X</v>
          </cell>
          <cell r="S66"/>
          <cell r="T66"/>
          <cell r="U66" t="str">
            <v>X</v>
          </cell>
          <cell r="V66" t="str">
            <v>X</v>
          </cell>
          <cell r="W66"/>
          <cell r="X66">
            <v>80</v>
          </cell>
          <cell r="Y66">
            <v>2</v>
          </cell>
          <cell r="Z66">
            <v>3</v>
          </cell>
          <cell r="AA66" t="str">
            <v>32</v>
          </cell>
          <cell r="AB66">
            <v>10</v>
          </cell>
          <cell r="AC66" t="str">
            <v>102</v>
          </cell>
          <cell r="AD66">
            <v>1</v>
          </cell>
          <cell r="AE66" t="str">
            <v>RARA VEZ</v>
          </cell>
          <cell r="AF66">
            <v>5</v>
          </cell>
          <cell r="AG66" t="str">
            <v>MODERADO</v>
          </cell>
          <cell r="AH66">
            <v>5</v>
          </cell>
          <cell r="AI66" t="str">
            <v>ZONA DE RIESGO BAJA</v>
          </cell>
        </row>
        <row r="67">
          <cell r="E67"/>
          <cell r="F67">
            <v>10</v>
          </cell>
          <cell r="G67"/>
          <cell r="H67">
            <v>5</v>
          </cell>
          <cell r="I67"/>
          <cell r="J67">
            <v>0</v>
          </cell>
          <cell r="K67"/>
          <cell r="L67">
            <v>5</v>
          </cell>
          <cell r="M67"/>
          <cell r="N67">
            <v>15</v>
          </cell>
          <cell r="O67"/>
          <cell r="P67">
            <v>10</v>
          </cell>
          <cell r="Q67"/>
          <cell r="R67">
            <v>25</v>
          </cell>
          <cell r="S67"/>
          <cell r="T67">
            <v>0</v>
          </cell>
          <cell r="U67"/>
          <cell r="V67">
            <v>10</v>
          </cell>
          <cell r="W67"/>
          <cell r="X67"/>
          <cell r="Y67"/>
          <cell r="Z67"/>
          <cell r="AA67"/>
          <cell r="AB67"/>
          <cell r="AC67"/>
          <cell r="AD67"/>
          <cell r="AE67"/>
          <cell r="AF67"/>
          <cell r="AG67"/>
          <cell r="AH67"/>
          <cell r="AI67"/>
        </row>
        <row r="68">
          <cell r="E68" t="str">
            <v xml:space="preserve">Causación y pago doble de la facturación </v>
          </cell>
          <cell r="F68" t="str">
            <v>X</v>
          </cell>
          <cell r="G68"/>
          <cell r="H68" t="str">
            <v>X</v>
          </cell>
          <cell r="I68"/>
          <cell r="J68"/>
          <cell r="K68" t="str">
            <v>X</v>
          </cell>
          <cell r="L68" t="str">
            <v>X</v>
          </cell>
          <cell r="M68"/>
          <cell r="N68" t="str">
            <v>X</v>
          </cell>
          <cell r="O68"/>
          <cell r="P68" t="str">
            <v>X</v>
          </cell>
          <cell r="Q68"/>
          <cell r="R68" t="str">
            <v>X</v>
          </cell>
          <cell r="S68"/>
          <cell r="T68"/>
          <cell r="U68" t="str">
            <v>X</v>
          </cell>
          <cell r="V68" t="str">
            <v>X</v>
          </cell>
          <cell r="W68"/>
          <cell r="X68">
            <v>80</v>
          </cell>
          <cell r="Y68">
            <v>2</v>
          </cell>
          <cell r="Z68">
            <v>1</v>
          </cell>
          <cell r="AA68" t="str">
            <v>12</v>
          </cell>
          <cell r="AB68">
            <v>10</v>
          </cell>
          <cell r="AC68" t="str">
            <v>102</v>
          </cell>
          <cell r="AD68">
            <v>1</v>
          </cell>
          <cell r="AE68" t="str">
            <v>RARA VEZ</v>
          </cell>
          <cell r="AF68">
            <v>5</v>
          </cell>
          <cell r="AG68" t="str">
            <v>MODERADO</v>
          </cell>
          <cell r="AH68">
            <v>5</v>
          </cell>
          <cell r="AI68" t="str">
            <v>ZONA DE RIESGO BAJA</v>
          </cell>
        </row>
        <row r="69">
          <cell r="E69"/>
          <cell r="F69">
            <v>10</v>
          </cell>
          <cell r="G69"/>
          <cell r="H69">
            <v>5</v>
          </cell>
          <cell r="I69"/>
          <cell r="J69">
            <v>0</v>
          </cell>
          <cell r="K69"/>
          <cell r="L69">
            <v>5</v>
          </cell>
          <cell r="M69"/>
          <cell r="N69">
            <v>15</v>
          </cell>
          <cell r="O69"/>
          <cell r="P69">
            <v>10</v>
          </cell>
          <cell r="Q69"/>
          <cell r="R69">
            <v>25</v>
          </cell>
          <cell r="S69"/>
          <cell r="T69">
            <v>0</v>
          </cell>
          <cell r="U69"/>
          <cell r="V69">
            <v>10</v>
          </cell>
          <cell r="W69"/>
          <cell r="X69"/>
          <cell r="Y69"/>
          <cell r="Z69"/>
          <cell r="AA69"/>
          <cell r="AB69"/>
          <cell r="AC69"/>
          <cell r="AD69"/>
          <cell r="AE69"/>
          <cell r="AF69"/>
          <cell r="AG69"/>
          <cell r="AH69"/>
          <cell r="AI69"/>
        </row>
        <row r="70">
          <cell r="E70" t="str">
            <v>Aplicación no adecuada del cobro de impuestos</v>
          </cell>
          <cell r="F70" t="str">
            <v>X</v>
          </cell>
          <cell r="G70"/>
          <cell r="H70" t="str">
            <v>X</v>
          </cell>
          <cell r="I70"/>
          <cell r="J70"/>
          <cell r="K70" t="str">
            <v>X</v>
          </cell>
          <cell r="L70" t="str">
            <v>X</v>
          </cell>
          <cell r="M70"/>
          <cell r="N70" t="str">
            <v>X</v>
          </cell>
          <cell r="O70"/>
          <cell r="P70" t="str">
            <v>X</v>
          </cell>
          <cell r="Q70"/>
          <cell r="R70" t="str">
            <v>X</v>
          </cell>
          <cell r="S70"/>
          <cell r="T70"/>
          <cell r="U70" t="str">
            <v>X</v>
          </cell>
          <cell r="V70" t="str">
            <v>X</v>
          </cell>
          <cell r="W70"/>
          <cell r="X70">
            <v>80</v>
          </cell>
          <cell r="Y70">
            <v>2</v>
          </cell>
          <cell r="Z70">
            <v>3</v>
          </cell>
          <cell r="AA70" t="str">
            <v>32</v>
          </cell>
          <cell r="AB70">
            <v>10</v>
          </cell>
          <cell r="AC70" t="str">
            <v>102</v>
          </cell>
          <cell r="AD70">
            <v>1</v>
          </cell>
          <cell r="AE70" t="str">
            <v>RARA VEZ</v>
          </cell>
          <cell r="AF70">
            <v>5</v>
          </cell>
          <cell r="AG70" t="str">
            <v>MODERADO</v>
          </cell>
          <cell r="AH70">
            <v>5</v>
          </cell>
          <cell r="AI70" t="str">
            <v>ZONA DE RIESGO BAJA</v>
          </cell>
        </row>
        <row r="71">
          <cell r="E71"/>
          <cell r="F71">
            <v>10</v>
          </cell>
          <cell r="G71"/>
          <cell r="H71">
            <v>5</v>
          </cell>
          <cell r="I71"/>
          <cell r="J71">
            <v>0</v>
          </cell>
          <cell r="K71"/>
          <cell r="L71">
            <v>5</v>
          </cell>
          <cell r="M71"/>
          <cell r="N71">
            <v>15</v>
          </cell>
          <cell r="O71"/>
          <cell r="P71">
            <v>10</v>
          </cell>
          <cell r="Q71"/>
          <cell r="R71">
            <v>25</v>
          </cell>
          <cell r="S71"/>
          <cell r="T71">
            <v>0</v>
          </cell>
          <cell r="U71"/>
          <cell r="V71">
            <v>10</v>
          </cell>
          <cell r="W71"/>
          <cell r="X71"/>
          <cell r="Y71"/>
          <cell r="Z71"/>
          <cell r="AA71"/>
          <cell r="AB71"/>
          <cell r="AC71"/>
          <cell r="AD71"/>
          <cell r="AE71"/>
          <cell r="AF71"/>
          <cell r="AG71"/>
          <cell r="AH71"/>
          <cell r="AI71"/>
        </row>
        <row r="72">
          <cell r="E72" t="str">
            <v>Producto o servicio recibido en estado no conforme y/o incumpliendo la normatividad aplicable para su contratación</v>
          </cell>
          <cell r="F72"/>
          <cell r="G72"/>
          <cell r="H72"/>
          <cell r="I72"/>
          <cell r="J72"/>
          <cell r="K72"/>
          <cell r="L72"/>
          <cell r="M72"/>
          <cell r="N72"/>
          <cell r="O72"/>
          <cell r="P72"/>
          <cell r="Q72"/>
          <cell r="R72"/>
          <cell r="S72"/>
          <cell r="T72"/>
          <cell r="U72"/>
          <cell r="V72"/>
          <cell r="W72"/>
          <cell r="X72">
            <v>0</v>
          </cell>
          <cell r="Y72">
            <v>0</v>
          </cell>
          <cell r="Z72">
            <v>4</v>
          </cell>
          <cell r="AA72" t="str">
            <v>40</v>
          </cell>
          <cell r="AB72">
            <v>5</v>
          </cell>
          <cell r="AC72" t="str">
            <v>50</v>
          </cell>
          <cell r="AD72">
            <v>4</v>
          </cell>
          <cell r="AE72" t="str">
            <v>ES PROBABLE</v>
          </cell>
          <cell r="AF72">
            <v>5</v>
          </cell>
          <cell r="AG72" t="str">
            <v>MODERADO</v>
          </cell>
          <cell r="AH72">
            <v>20</v>
          </cell>
          <cell r="AI72" t="str">
            <v>ZONA DE RIESGO MODERADO</v>
          </cell>
        </row>
        <row r="73">
          <cell r="E73"/>
          <cell r="F73">
            <v>0</v>
          </cell>
          <cell r="G73"/>
          <cell r="H73">
            <v>0</v>
          </cell>
          <cell r="I73"/>
          <cell r="J73">
            <v>0</v>
          </cell>
          <cell r="K73"/>
          <cell r="L73">
            <v>0</v>
          </cell>
          <cell r="M73"/>
          <cell r="N73">
            <v>0</v>
          </cell>
          <cell r="O73"/>
          <cell r="P73">
            <v>0</v>
          </cell>
          <cell r="Q73"/>
          <cell r="R73">
            <v>0</v>
          </cell>
          <cell r="S73"/>
          <cell r="T73">
            <v>0</v>
          </cell>
          <cell r="U73"/>
          <cell r="V73">
            <v>0</v>
          </cell>
          <cell r="W73"/>
          <cell r="X73"/>
          <cell r="Y73"/>
          <cell r="Z73"/>
          <cell r="AA73"/>
          <cell r="AB73"/>
          <cell r="AC73"/>
          <cell r="AD73"/>
          <cell r="AE73"/>
          <cell r="AF73"/>
          <cell r="AG73"/>
          <cell r="AH73"/>
          <cell r="AI73"/>
        </row>
        <row r="74">
          <cell r="E74" t="str">
            <v>Incumplimiento en el objeto del contrato (obra, suministro, prestación de servicios), así como en el proceso y documentación requerida el desarrollo y cumplimiento legal del mismo</v>
          </cell>
          <cell r="F74"/>
          <cell r="G74"/>
          <cell r="H74"/>
          <cell r="I74"/>
          <cell r="J74"/>
          <cell r="K74"/>
          <cell r="L74"/>
          <cell r="M74"/>
          <cell r="N74"/>
          <cell r="O74"/>
          <cell r="P74"/>
          <cell r="Q74"/>
          <cell r="R74"/>
          <cell r="S74"/>
          <cell r="T74"/>
          <cell r="U74"/>
          <cell r="V74"/>
          <cell r="W74"/>
          <cell r="X74">
            <v>0</v>
          </cell>
          <cell r="Y74">
            <v>0</v>
          </cell>
          <cell r="Z74">
            <v>2</v>
          </cell>
          <cell r="AA74" t="str">
            <v>20</v>
          </cell>
          <cell r="AB74">
            <v>5</v>
          </cell>
          <cell r="AC74" t="str">
            <v>50</v>
          </cell>
          <cell r="AD74">
            <v>2</v>
          </cell>
          <cell r="AE74" t="str">
            <v>IMPROBABLE</v>
          </cell>
          <cell r="AF74">
            <v>5</v>
          </cell>
          <cell r="AG74" t="str">
            <v>MODERADO</v>
          </cell>
          <cell r="AH74">
            <v>10</v>
          </cell>
          <cell r="AI74" t="str">
            <v>ZONA DE RIESGO BAJA</v>
          </cell>
        </row>
        <row r="75">
          <cell r="E75"/>
          <cell r="F75">
            <v>0</v>
          </cell>
          <cell r="G75"/>
          <cell r="H75">
            <v>0</v>
          </cell>
          <cell r="I75"/>
          <cell r="J75">
            <v>0</v>
          </cell>
          <cell r="K75"/>
          <cell r="L75">
            <v>0</v>
          </cell>
          <cell r="M75"/>
          <cell r="N75">
            <v>0</v>
          </cell>
          <cell r="O75"/>
          <cell r="P75">
            <v>0</v>
          </cell>
          <cell r="Q75"/>
          <cell r="R75">
            <v>0</v>
          </cell>
          <cell r="S75"/>
          <cell r="T75">
            <v>0</v>
          </cell>
          <cell r="U75"/>
          <cell r="V75">
            <v>0</v>
          </cell>
          <cell r="W75"/>
          <cell r="X75"/>
          <cell r="Y75"/>
          <cell r="Z75"/>
          <cell r="AA75"/>
          <cell r="AB75"/>
          <cell r="AC75"/>
          <cell r="AD75"/>
          <cell r="AE75"/>
          <cell r="AF75"/>
          <cell r="AG75"/>
          <cell r="AH75"/>
          <cell r="AI75"/>
        </row>
        <row r="76">
          <cell r="E76" t="str">
            <v>Perdida inesperada del suministro de servicios públicos en las instalaciones operadas por la Sociedad</v>
          </cell>
          <cell r="F76"/>
          <cell r="G76"/>
          <cell r="H76"/>
          <cell r="I76"/>
          <cell r="J76"/>
          <cell r="K76"/>
          <cell r="L76"/>
          <cell r="M76"/>
          <cell r="N76"/>
          <cell r="O76"/>
          <cell r="P76"/>
          <cell r="Q76"/>
          <cell r="R76"/>
          <cell r="S76"/>
          <cell r="T76"/>
          <cell r="U76"/>
          <cell r="V76"/>
          <cell r="W76"/>
          <cell r="X76">
            <v>0</v>
          </cell>
          <cell r="Y76">
            <v>0</v>
          </cell>
          <cell r="Z76">
            <v>4</v>
          </cell>
          <cell r="AA76" t="str">
            <v>40</v>
          </cell>
          <cell r="AB76">
            <v>5</v>
          </cell>
          <cell r="AC76" t="str">
            <v>50</v>
          </cell>
          <cell r="AD76">
            <v>4</v>
          </cell>
          <cell r="AE76" t="str">
            <v>ES PROBABLE</v>
          </cell>
          <cell r="AF76">
            <v>5</v>
          </cell>
          <cell r="AG76" t="str">
            <v>MODERADO</v>
          </cell>
          <cell r="AH76">
            <v>20</v>
          </cell>
          <cell r="AI76" t="str">
            <v>ZONA DE RIESGO MODERADO</v>
          </cell>
        </row>
        <row r="77">
          <cell r="E77"/>
          <cell r="F77">
            <v>0</v>
          </cell>
          <cell r="G77"/>
          <cell r="H77">
            <v>0</v>
          </cell>
          <cell r="I77"/>
          <cell r="J77">
            <v>0</v>
          </cell>
          <cell r="K77"/>
          <cell r="L77">
            <v>0</v>
          </cell>
          <cell r="M77"/>
          <cell r="N77">
            <v>0</v>
          </cell>
          <cell r="O77"/>
          <cell r="P77">
            <v>0</v>
          </cell>
          <cell r="Q77"/>
          <cell r="R77">
            <v>0</v>
          </cell>
          <cell r="S77"/>
          <cell r="T77">
            <v>0</v>
          </cell>
          <cell r="U77"/>
          <cell r="V77">
            <v>0</v>
          </cell>
          <cell r="W77"/>
          <cell r="X77"/>
          <cell r="Y77"/>
          <cell r="Z77"/>
          <cell r="AA77"/>
          <cell r="AB77"/>
          <cell r="AC77"/>
          <cell r="AD77"/>
          <cell r="AE77"/>
          <cell r="AF77"/>
          <cell r="AG77"/>
          <cell r="AH77"/>
          <cell r="AI77"/>
        </row>
        <row r="78">
          <cell r="E78" t="str">
            <v>Retraso de las actividades de mantenimiento  preventivo y acciones requeridas en mantenimiento correctivo</v>
          </cell>
          <cell r="F78"/>
          <cell r="G78"/>
          <cell r="H78"/>
          <cell r="I78"/>
          <cell r="J78"/>
          <cell r="K78"/>
          <cell r="L78"/>
          <cell r="M78"/>
          <cell r="N78"/>
          <cell r="O78"/>
          <cell r="P78"/>
          <cell r="Q78"/>
          <cell r="R78"/>
          <cell r="S78"/>
          <cell r="T78"/>
          <cell r="U78"/>
          <cell r="V78"/>
          <cell r="W78"/>
          <cell r="X78">
            <v>0</v>
          </cell>
          <cell r="Y78">
            <v>0</v>
          </cell>
          <cell r="Z78">
            <v>5</v>
          </cell>
          <cell r="AA78" t="str">
            <v>50</v>
          </cell>
          <cell r="AB78">
            <v>5</v>
          </cell>
          <cell r="AC78" t="str">
            <v>50</v>
          </cell>
          <cell r="AD78">
            <v>5</v>
          </cell>
          <cell r="AE78" t="str">
            <v>ES MUY SEGURO</v>
          </cell>
          <cell r="AF78">
            <v>5</v>
          </cell>
          <cell r="AG78" t="str">
            <v>MODERADO</v>
          </cell>
          <cell r="AH78">
            <v>25</v>
          </cell>
          <cell r="AI78" t="str">
            <v>ZONA DE RIESGO MODERADO</v>
          </cell>
        </row>
        <row r="79">
          <cell r="E79"/>
          <cell r="F79">
            <v>0</v>
          </cell>
          <cell r="G79"/>
          <cell r="H79">
            <v>0</v>
          </cell>
          <cell r="I79"/>
          <cell r="J79">
            <v>0</v>
          </cell>
          <cell r="K79"/>
          <cell r="L79">
            <v>0</v>
          </cell>
          <cell r="M79"/>
          <cell r="N79">
            <v>0</v>
          </cell>
          <cell r="O79"/>
          <cell r="P79">
            <v>0</v>
          </cell>
          <cell r="Q79"/>
          <cell r="R79">
            <v>0</v>
          </cell>
          <cell r="S79"/>
          <cell r="T79">
            <v>0</v>
          </cell>
          <cell r="U79"/>
          <cell r="V79">
            <v>0</v>
          </cell>
          <cell r="W79"/>
          <cell r="X79"/>
          <cell r="Y79"/>
          <cell r="Z79"/>
          <cell r="AA79"/>
          <cell r="AB79"/>
          <cell r="AC79"/>
          <cell r="AD79"/>
          <cell r="AE79"/>
          <cell r="AF79"/>
          <cell r="AG79"/>
          <cell r="AH79"/>
          <cell r="AI79"/>
        </row>
        <row r="80">
          <cell r="E80" t="str">
            <v>Perdida, robo, daño y/o modificación sin autorización de la integridad de la información de la compañía</v>
          </cell>
          <cell r="F80"/>
          <cell r="G80"/>
          <cell r="H80"/>
          <cell r="I80"/>
          <cell r="J80"/>
          <cell r="K80"/>
          <cell r="L80"/>
          <cell r="M80"/>
          <cell r="N80"/>
          <cell r="O80"/>
          <cell r="P80"/>
          <cell r="Q80"/>
          <cell r="R80"/>
          <cell r="S80"/>
          <cell r="T80"/>
          <cell r="U80"/>
          <cell r="V80"/>
          <cell r="W80"/>
          <cell r="X80">
            <v>0</v>
          </cell>
          <cell r="Y80">
            <v>0</v>
          </cell>
          <cell r="Z80">
            <v>4</v>
          </cell>
          <cell r="AA80" t="str">
            <v>40</v>
          </cell>
          <cell r="AB80">
            <v>5</v>
          </cell>
          <cell r="AC80" t="str">
            <v>50</v>
          </cell>
          <cell r="AD80">
            <v>4</v>
          </cell>
          <cell r="AE80" t="str">
            <v>ES PROBABLE</v>
          </cell>
          <cell r="AF80">
            <v>5</v>
          </cell>
          <cell r="AG80" t="str">
            <v>MODERADO</v>
          </cell>
          <cell r="AH80">
            <v>20</v>
          </cell>
          <cell r="AI80" t="str">
            <v>ZONA DE RIESGO MODERADO</v>
          </cell>
        </row>
        <row r="81">
          <cell r="E81"/>
          <cell r="F81">
            <v>0</v>
          </cell>
          <cell r="G81"/>
          <cell r="H81">
            <v>0</v>
          </cell>
          <cell r="I81"/>
          <cell r="J81">
            <v>0</v>
          </cell>
          <cell r="K81"/>
          <cell r="L81">
            <v>0</v>
          </cell>
          <cell r="M81"/>
          <cell r="N81">
            <v>0</v>
          </cell>
          <cell r="O81"/>
          <cell r="P81">
            <v>0</v>
          </cell>
          <cell r="Q81"/>
          <cell r="R81">
            <v>0</v>
          </cell>
          <cell r="S81"/>
          <cell r="T81">
            <v>0</v>
          </cell>
          <cell r="U81"/>
          <cell r="V81">
            <v>0</v>
          </cell>
          <cell r="W81"/>
          <cell r="X81"/>
          <cell r="Y81"/>
          <cell r="Z81"/>
          <cell r="AA81"/>
          <cell r="AB81"/>
          <cell r="AC81"/>
          <cell r="AD81"/>
          <cell r="AE81"/>
          <cell r="AF81"/>
          <cell r="AG81"/>
          <cell r="AH81"/>
          <cell r="AI81"/>
        </row>
        <row r="82">
          <cell r="E82" t="str">
            <v>Desactualización de la infraestructura tecnológica en hardware y software</v>
          </cell>
          <cell r="F82"/>
          <cell r="G82"/>
          <cell r="H82"/>
          <cell r="I82"/>
          <cell r="J82"/>
          <cell r="K82"/>
          <cell r="L82"/>
          <cell r="M82"/>
          <cell r="N82"/>
          <cell r="O82"/>
          <cell r="P82"/>
          <cell r="Q82"/>
          <cell r="R82"/>
          <cell r="S82"/>
          <cell r="T82"/>
          <cell r="U82"/>
          <cell r="V82"/>
          <cell r="W82"/>
          <cell r="X82">
            <v>0</v>
          </cell>
          <cell r="Y82">
            <v>0</v>
          </cell>
          <cell r="Z82">
            <v>4</v>
          </cell>
          <cell r="AA82" t="str">
            <v>40</v>
          </cell>
          <cell r="AB82">
            <v>5</v>
          </cell>
          <cell r="AC82" t="str">
            <v>50</v>
          </cell>
          <cell r="AD82">
            <v>4</v>
          </cell>
          <cell r="AE82" t="str">
            <v>ES PROBABLE</v>
          </cell>
          <cell r="AF82">
            <v>5</v>
          </cell>
          <cell r="AG82" t="str">
            <v>MODERADO</v>
          </cell>
          <cell r="AH82">
            <v>20</v>
          </cell>
          <cell r="AI82" t="str">
            <v>ZONA DE RIESGO MODERADO</v>
          </cell>
        </row>
        <row r="83">
          <cell r="E83"/>
          <cell r="F83">
            <v>0</v>
          </cell>
          <cell r="G83"/>
          <cell r="H83">
            <v>0</v>
          </cell>
          <cell r="I83"/>
          <cell r="J83">
            <v>0</v>
          </cell>
          <cell r="K83"/>
          <cell r="L83">
            <v>0</v>
          </cell>
          <cell r="M83"/>
          <cell r="N83">
            <v>0</v>
          </cell>
          <cell r="O83"/>
          <cell r="P83">
            <v>0</v>
          </cell>
          <cell r="Q83"/>
          <cell r="R83">
            <v>0</v>
          </cell>
          <cell r="S83"/>
          <cell r="T83">
            <v>0</v>
          </cell>
          <cell r="U83"/>
          <cell r="V83">
            <v>0</v>
          </cell>
          <cell r="W83"/>
          <cell r="X83"/>
          <cell r="Y83"/>
          <cell r="Z83"/>
          <cell r="AA83"/>
          <cell r="AB83"/>
          <cell r="AC83"/>
          <cell r="AD83"/>
          <cell r="AE83"/>
          <cell r="AF83"/>
          <cell r="AG83"/>
          <cell r="AH83"/>
          <cell r="AI83"/>
        </row>
        <row r="84">
          <cell r="E84" t="str">
            <v>Uso inadecuado o desuso de las herramientas tecnológicas de la Sociedad</v>
          </cell>
          <cell r="F84"/>
          <cell r="G84"/>
          <cell r="H84"/>
          <cell r="I84"/>
          <cell r="J84"/>
          <cell r="K84"/>
          <cell r="L84"/>
          <cell r="M84"/>
          <cell r="N84"/>
          <cell r="O84"/>
          <cell r="P84"/>
          <cell r="Q84"/>
          <cell r="R84"/>
          <cell r="S84"/>
          <cell r="T84"/>
          <cell r="U84"/>
          <cell r="V84"/>
          <cell r="W84"/>
          <cell r="X84">
            <v>0</v>
          </cell>
          <cell r="Y84">
            <v>0</v>
          </cell>
          <cell r="Z84">
            <v>3</v>
          </cell>
          <cell r="AA84" t="str">
            <v>30</v>
          </cell>
          <cell r="AB84">
            <v>5</v>
          </cell>
          <cell r="AC84" t="str">
            <v>50</v>
          </cell>
          <cell r="AD84">
            <v>3</v>
          </cell>
          <cell r="AE84" t="str">
            <v>POSIBLE</v>
          </cell>
          <cell r="AF84">
            <v>5</v>
          </cell>
          <cell r="AG84" t="str">
            <v>MODERADO</v>
          </cell>
          <cell r="AH84">
            <v>15</v>
          </cell>
          <cell r="AI84" t="str">
            <v>ZONA DE RIESGO BAJA</v>
          </cell>
        </row>
        <row r="85">
          <cell r="E85"/>
          <cell r="F85">
            <v>0</v>
          </cell>
          <cell r="G85"/>
          <cell r="H85">
            <v>0</v>
          </cell>
          <cell r="I85"/>
          <cell r="J85">
            <v>0</v>
          </cell>
          <cell r="K85"/>
          <cell r="L85">
            <v>0</v>
          </cell>
          <cell r="M85"/>
          <cell r="N85">
            <v>0</v>
          </cell>
          <cell r="O85"/>
          <cell r="P85">
            <v>0</v>
          </cell>
          <cell r="Q85"/>
          <cell r="R85">
            <v>0</v>
          </cell>
          <cell r="S85"/>
          <cell r="T85">
            <v>0</v>
          </cell>
          <cell r="U85"/>
          <cell r="V85">
            <v>0</v>
          </cell>
          <cell r="W85"/>
          <cell r="X85"/>
          <cell r="Y85"/>
          <cell r="Z85"/>
          <cell r="AA85"/>
          <cell r="AB85"/>
          <cell r="AC85"/>
          <cell r="AD85"/>
          <cell r="AE85"/>
          <cell r="AF85"/>
          <cell r="AG85"/>
          <cell r="AH85"/>
          <cell r="AI85"/>
        </row>
        <row r="86">
          <cell r="E86" t="str">
            <v>Entrega inoportuna, mal direccionamiento y/o perdida de la correspondencia externa e interna de la Sociedad</v>
          </cell>
          <cell r="F86"/>
          <cell r="G86"/>
          <cell r="H86"/>
          <cell r="I86"/>
          <cell r="J86"/>
          <cell r="K86"/>
          <cell r="L86"/>
          <cell r="M86"/>
          <cell r="N86"/>
          <cell r="O86"/>
          <cell r="P86"/>
          <cell r="Q86"/>
          <cell r="R86"/>
          <cell r="S86"/>
          <cell r="T86"/>
          <cell r="U86"/>
          <cell r="V86"/>
          <cell r="W86"/>
          <cell r="X86">
            <v>0</v>
          </cell>
          <cell r="Y86">
            <v>0</v>
          </cell>
          <cell r="Z86">
            <v>5</v>
          </cell>
          <cell r="AA86" t="str">
            <v>50</v>
          </cell>
          <cell r="AB86">
            <v>5</v>
          </cell>
          <cell r="AC86" t="str">
            <v>50</v>
          </cell>
          <cell r="AD86">
            <v>5</v>
          </cell>
          <cell r="AE86" t="str">
            <v>ES MUY SEGURO</v>
          </cell>
          <cell r="AF86">
            <v>5</v>
          </cell>
          <cell r="AG86" t="str">
            <v>MODERADO</v>
          </cell>
          <cell r="AH86">
            <v>25</v>
          </cell>
          <cell r="AI86" t="str">
            <v>ZONA DE RIESGO MODERADO</v>
          </cell>
        </row>
        <row r="87">
          <cell r="E87"/>
          <cell r="F87">
            <v>0</v>
          </cell>
          <cell r="G87"/>
          <cell r="H87">
            <v>0</v>
          </cell>
          <cell r="I87"/>
          <cell r="J87">
            <v>0</v>
          </cell>
          <cell r="K87"/>
          <cell r="L87">
            <v>0</v>
          </cell>
          <cell r="M87"/>
          <cell r="N87">
            <v>0</v>
          </cell>
          <cell r="O87"/>
          <cell r="P87">
            <v>0</v>
          </cell>
          <cell r="Q87"/>
          <cell r="R87">
            <v>0</v>
          </cell>
          <cell r="S87"/>
          <cell r="T87">
            <v>0</v>
          </cell>
          <cell r="U87"/>
          <cell r="V87">
            <v>0</v>
          </cell>
          <cell r="W87"/>
          <cell r="X87"/>
          <cell r="Y87"/>
          <cell r="Z87"/>
          <cell r="AA87"/>
          <cell r="AB87"/>
          <cell r="AC87"/>
          <cell r="AD87"/>
          <cell r="AE87"/>
          <cell r="AF87"/>
          <cell r="AG87"/>
          <cell r="AH87"/>
          <cell r="AI87"/>
        </row>
        <row r="88">
          <cell r="E88" t="str">
            <v>Manejo del archivo sin cumplir las normatividad  establecida por la ley 594 del 2000.</v>
          </cell>
          <cell r="F88"/>
          <cell r="G88"/>
          <cell r="H88"/>
          <cell r="I88"/>
          <cell r="J88"/>
          <cell r="K88"/>
          <cell r="L88"/>
          <cell r="M88"/>
          <cell r="N88"/>
          <cell r="O88"/>
          <cell r="P88"/>
          <cell r="Q88"/>
          <cell r="R88"/>
          <cell r="S88"/>
          <cell r="T88"/>
          <cell r="U88"/>
          <cell r="V88"/>
          <cell r="W88"/>
          <cell r="X88">
            <v>0</v>
          </cell>
          <cell r="Y88">
            <v>0</v>
          </cell>
          <cell r="Z88">
            <v>5</v>
          </cell>
          <cell r="AA88" t="str">
            <v>50</v>
          </cell>
          <cell r="AB88">
            <v>5</v>
          </cell>
          <cell r="AC88" t="str">
            <v>50</v>
          </cell>
          <cell r="AD88">
            <v>5</v>
          </cell>
          <cell r="AE88" t="str">
            <v>ES MUY SEGURO</v>
          </cell>
          <cell r="AF88">
            <v>5</v>
          </cell>
          <cell r="AG88" t="str">
            <v>MODERADO</v>
          </cell>
          <cell r="AH88">
            <v>25</v>
          </cell>
          <cell r="AI88" t="str">
            <v>ZONA DE RIESGO MODERADO</v>
          </cell>
        </row>
        <row r="89">
          <cell r="E89"/>
          <cell r="F89">
            <v>0</v>
          </cell>
          <cell r="G89"/>
          <cell r="H89">
            <v>0</v>
          </cell>
          <cell r="I89"/>
          <cell r="J89">
            <v>0</v>
          </cell>
          <cell r="K89"/>
          <cell r="L89">
            <v>0</v>
          </cell>
          <cell r="M89"/>
          <cell r="N89">
            <v>0</v>
          </cell>
          <cell r="O89"/>
          <cell r="P89">
            <v>0</v>
          </cell>
          <cell r="Q89"/>
          <cell r="R89">
            <v>0</v>
          </cell>
          <cell r="S89"/>
          <cell r="T89">
            <v>0</v>
          </cell>
          <cell r="U89"/>
          <cell r="V89">
            <v>0</v>
          </cell>
          <cell r="W89"/>
          <cell r="X89"/>
          <cell r="Y89"/>
          <cell r="Z89"/>
          <cell r="AA89"/>
          <cell r="AB89"/>
          <cell r="AC89"/>
          <cell r="AD89"/>
          <cell r="AE89"/>
          <cell r="AF89"/>
          <cell r="AG89"/>
          <cell r="AH89"/>
          <cell r="AI89"/>
        </row>
        <row r="90">
          <cell r="E90" t="str">
            <v>Perdida o daño de la información y documentación fisica</v>
          </cell>
          <cell r="F90"/>
          <cell r="G90"/>
          <cell r="H90"/>
          <cell r="I90"/>
          <cell r="J90"/>
          <cell r="K90"/>
          <cell r="L90"/>
          <cell r="M90"/>
          <cell r="N90"/>
          <cell r="O90"/>
          <cell r="P90"/>
          <cell r="Q90"/>
          <cell r="R90"/>
          <cell r="S90"/>
          <cell r="T90"/>
          <cell r="U90"/>
          <cell r="V90"/>
          <cell r="W90"/>
          <cell r="X90">
            <v>0</v>
          </cell>
          <cell r="Y90">
            <v>0</v>
          </cell>
          <cell r="Z90">
            <v>2</v>
          </cell>
          <cell r="AA90" t="str">
            <v>20</v>
          </cell>
          <cell r="AB90">
            <v>5</v>
          </cell>
          <cell r="AC90" t="str">
            <v>50</v>
          </cell>
          <cell r="AD90">
            <v>2</v>
          </cell>
          <cell r="AE90" t="str">
            <v>IMPROBABLE</v>
          </cell>
          <cell r="AF90">
            <v>5</v>
          </cell>
          <cell r="AG90" t="str">
            <v>MODERADO</v>
          </cell>
          <cell r="AH90">
            <v>10</v>
          </cell>
          <cell r="AI90" t="str">
            <v>ZONA DE RIESGO BAJA</v>
          </cell>
        </row>
        <row r="91">
          <cell r="E91"/>
          <cell r="F91">
            <v>0</v>
          </cell>
          <cell r="G91"/>
          <cell r="H91">
            <v>0</v>
          </cell>
          <cell r="I91"/>
          <cell r="J91">
            <v>0</v>
          </cell>
          <cell r="K91"/>
          <cell r="L91">
            <v>0</v>
          </cell>
          <cell r="M91"/>
          <cell r="N91">
            <v>0</v>
          </cell>
          <cell r="O91"/>
          <cell r="P91">
            <v>0</v>
          </cell>
          <cell r="Q91"/>
          <cell r="R91">
            <v>0</v>
          </cell>
          <cell r="S91"/>
          <cell r="T91">
            <v>0</v>
          </cell>
          <cell r="U91"/>
          <cell r="V91">
            <v>0</v>
          </cell>
          <cell r="W91"/>
          <cell r="X91"/>
          <cell r="Y91"/>
          <cell r="Z91"/>
          <cell r="AA91"/>
          <cell r="AB91"/>
          <cell r="AC91"/>
          <cell r="AD91"/>
          <cell r="AE91"/>
          <cell r="AF91"/>
          <cell r="AG91"/>
          <cell r="AH91"/>
          <cell r="AI91"/>
        </row>
        <row r="92">
          <cell r="E92" t="str">
            <v xml:space="preserve">Emergencias ambientales (fugas de gas, derrames de productos químicos, combustibles, inundaciones) </v>
          </cell>
          <cell r="F92"/>
          <cell r="G92"/>
          <cell r="H92"/>
          <cell r="I92"/>
          <cell r="J92"/>
          <cell r="K92"/>
          <cell r="L92"/>
          <cell r="M92"/>
          <cell r="N92"/>
          <cell r="O92"/>
          <cell r="P92"/>
          <cell r="Q92"/>
          <cell r="R92"/>
          <cell r="S92"/>
          <cell r="T92"/>
          <cell r="U92"/>
          <cell r="V92"/>
          <cell r="W92"/>
          <cell r="X92">
            <v>0</v>
          </cell>
          <cell r="Y92">
            <v>0</v>
          </cell>
          <cell r="Z92">
            <v>3</v>
          </cell>
          <cell r="AA92" t="str">
            <v>30</v>
          </cell>
          <cell r="AB92">
            <v>5</v>
          </cell>
          <cell r="AC92" t="str">
            <v>50</v>
          </cell>
          <cell r="AD92">
            <v>3</v>
          </cell>
          <cell r="AE92" t="str">
            <v>POSIBLE</v>
          </cell>
          <cell r="AF92">
            <v>5</v>
          </cell>
          <cell r="AG92" t="str">
            <v>MODERADO</v>
          </cell>
          <cell r="AH92">
            <v>15</v>
          </cell>
          <cell r="AI92" t="str">
            <v>ZONA DE RIESGO BAJA</v>
          </cell>
        </row>
        <row r="93">
          <cell r="E93"/>
          <cell r="F93">
            <v>0</v>
          </cell>
          <cell r="G93"/>
          <cell r="H93">
            <v>0</v>
          </cell>
          <cell r="I93"/>
          <cell r="J93">
            <v>0</v>
          </cell>
          <cell r="K93"/>
          <cell r="L93">
            <v>0</v>
          </cell>
          <cell r="M93"/>
          <cell r="N93">
            <v>0</v>
          </cell>
          <cell r="O93"/>
          <cell r="P93">
            <v>0</v>
          </cell>
          <cell r="Q93"/>
          <cell r="R93">
            <v>0</v>
          </cell>
          <cell r="S93"/>
          <cell r="T93">
            <v>0</v>
          </cell>
          <cell r="U93"/>
          <cell r="V93">
            <v>0</v>
          </cell>
          <cell r="W93"/>
          <cell r="X93"/>
          <cell r="Y93"/>
          <cell r="Z93"/>
          <cell r="AA93"/>
          <cell r="AB93"/>
          <cell r="AC93"/>
          <cell r="AD93"/>
          <cell r="AE93"/>
          <cell r="AF93"/>
          <cell r="AG93"/>
          <cell r="AH93"/>
          <cell r="AI93"/>
        </row>
        <row r="94">
          <cell r="E94" t="str">
            <v>Inconsistencias con la Facturacion Electronica</v>
          </cell>
          <cell r="F94" t="str">
            <v>X</v>
          </cell>
          <cell r="G94"/>
          <cell r="H94" t="str">
            <v>X</v>
          </cell>
          <cell r="I94"/>
          <cell r="J94"/>
          <cell r="K94" t="str">
            <v>X</v>
          </cell>
          <cell r="L94" t="str">
            <v>X</v>
          </cell>
          <cell r="M94"/>
          <cell r="N94" t="str">
            <v>X</v>
          </cell>
          <cell r="O94"/>
          <cell r="P94" t="str">
            <v>X</v>
          </cell>
          <cell r="Q94"/>
          <cell r="R94" t="str">
            <v>X</v>
          </cell>
          <cell r="S94"/>
          <cell r="T94" t="str">
            <v>X</v>
          </cell>
          <cell r="U94"/>
          <cell r="V94" t="str">
            <v>X</v>
          </cell>
          <cell r="W94"/>
          <cell r="X94">
            <v>90</v>
          </cell>
          <cell r="Y94">
            <v>2</v>
          </cell>
          <cell r="Z94">
            <v>5</v>
          </cell>
          <cell r="AA94" t="str">
            <v>52</v>
          </cell>
          <cell r="AB94">
            <v>10</v>
          </cell>
          <cell r="AC94" t="str">
            <v>102</v>
          </cell>
          <cell r="AD94">
            <v>3</v>
          </cell>
          <cell r="AE94" t="str">
            <v>POSIBLE</v>
          </cell>
          <cell r="AF94">
            <v>5</v>
          </cell>
          <cell r="AG94" t="str">
            <v>MODERADO</v>
          </cell>
          <cell r="AH94">
            <v>15</v>
          </cell>
          <cell r="AI94" t="str">
            <v>ZONA DE RIESGO BAJA</v>
          </cell>
        </row>
        <row r="95">
          <cell r="E95">
            <v>0</v>
          </cell>
          <cell r="F95">
            <v>10</v>
          </cell>
          <cell r="G95"/>
          <cell r="H95">
            <v>5</v>
          </cell>
          <cell r="I95"/>
          <cell r="J95">
            <v>0</v>
          </cell>
          <cell r="K95"/>
          <cell r="L95">
            <v>5</v>
          </cell>
          <cell r="M95"/>
          <cell r="N95">
            <v>15</v>
          </cell>
          <cell r="O95"/>
          <cell r="P95">
            <v>10</v>
          </cell>
          <cell r="Q95"/>
          <cell r="R95">
            <v>25</v>
          </cell>
          <cell r="S95"/>
          <cell r="T95">
            <v>10</v>
          </cell>
          <cell r="U95"/>
          <cell r="V95">
            <v>10</v>
          </cell>
          <cell r="W95"/>
          <cell r="X95"/>
          <cell r="Y95"/>
          <cell r="Z95"/>
          <cell r="AA95"/>
          <cell r="AB95"/>
          <cell r="AC95"/>
          <cell r="AD95"/>
          <cell r="AE95"/>
          <cell r="AF95"/>
          <cell r="AG95"/>
          <cell r="AH95"/>
          <cell r="AI95"/>
        </row>
      </sheetData>
      <sheetData sheetId="11"/>
      <sheetData sheetId="12"/>
      <sheetData sheetId="13"/>
      <sheetData sheetId="14">
        <row r="4">
          <cell r="A4">
            <v>1</v>
          </cell>
          <cell r="B4" t="str">
            <v>RARO (1)</v>
          </cell>
        </row>
        <row r="5">
          <cell r="A5">
            <v>2</v>
          </cell>
          <cell r="B5" t="str">
            <v>IMPROBABLE (2)</v>
          </cell>
        </row>
        <row r="6">
          <cell r="A6">
            <v>3</v>
          </cell>
          <cell r="B6" t="str">
            <v>POSIBLE (3)</v>
          </cell>
        </row>
        <row r="7">
          <cell r="A7">
            <v>4</v>
          </cell>
          <cell r="B7" t="str">
            <v>PROBABLE (4)</v>
          </cell>
        </row>
        <row r="8">
          <cell r="A8">
            <v>5</v>
          </cell>
          <cell r="B8" t="str">
            <v>CASI SEGURO (5)</v>
          </cell>
        </row>
      </sheetData>
      <sheetData sheetId="15"/>
      <sheetData sheetId="16">
        <row r="2">
          <cell r="B2" t="str">
            <v>ZONA DE RIESGO BAJA</v>
          </cell>
          <cell r="C2" t="str">
            <v>ASUMIR EL RIESGO</v>
          </cell>
          <cell r="D2" t="str">
            <v>Luego de que el riesgo ha sido reducido o transferido puede quedar un riesgo residual que se mantiene, en este caso el gerente del proceso simplemente acepta la pérdida residual probable y elabora planes de contingencia para su manejo.</v>
          </cell>
        </row>
        <row r="3">
          <cell r="B3" t="str">
            <v>ZONA DE RIESGO MODERADO</v>
          </cell>
          <cell r="C3" t="str">
            <v>ASUMIR EL RIESGO O REDUCIR EL RIESGO</v>
          </cell>
          <cell r="D3" t="str">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ell>
        </row>
        <row r="4">
          <cell r="B4" t="str">
            <v>ZONA DE RIESGO ALTA</v>
          </cell>
          <cell r="C4" t="str">
            <v>REDUCIR EL RIESGO, EVITAR EL RIESGO, COMPARTIR O TRANSFERIR EL RIESGO.</v>
          </cell>
          <cell r="D4"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row r="5">
          <cell r="B5" t="str">
            <v>ZONA DE RIESGO EXTREMA</v>
          </cell>
          <cell r="C5" t="str">
            <v>REDUCIR EL RIESGO, EVITAR EL RIESGO, COMPARTIR O TRANSFERIR EL RIESGO.</v>
          </cell>
          <cell r="D5"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T"/>
      <sheetName val="Política Gestión Riesgos"/>
      <sheetName val="GESTIÓN ESTRATÉGICA"/>
      <sheetName val="GESTIÓN COMERCIAL"/>
      <sheetName val="GESTIÓN CONTROL, MEDICION"/>
      <sheetName val="GESTIÓN OPERATIVA"/>
      <sheetName val="GESTIÓN DE RECURSOS"/>
      <sheetName val="GESTIÓN DE SOPORTE"/>
      <sheetName val="MAPA DE RIESGOS POR PROCESOS "/>
      <sheetName val="EVALUACIÓN DEL RIESGO"/>
      <sheetName val="EVALUACIÓN DEL CONTROL"/>
      <sheetName val="EVALUACION"/>
      <sheetName val="Discriminacion por riesgos"/>
      <sheetName val="Estadisticas"/>
      <sheetName val="TABLA DE PROBABILIDADES"/>
      <sheetName val="EVALUACION CONSOLIDADO"/>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0">
          <cell r="E10" t="str">
            <v>Incumplimiento  de los objetivos previstos por la Sociedad</v>
          </cell>
          <cell r="F10"/>
          <cell r="G10"/>
          <cell r="H10"/>
          <cell r="I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v>0</v>
          </cell>
          <cell r="AQ10">
            <v>0</v>
          </cell>
          <cell r="AR10" t="str">
            <v>INSIGNIFICANTE</v>
          </cell>
          <cell r="AS10">
            <v>5</v>
          </cell>
          <cell r="AT10">
            <v>5</v>
          </cell>
          <cell r="AU10">
            <v>25</v>
          </cell>
          <cell r="AV10" t="str">
            <v>ZONA DE RIESGO MODERADO</v>
          </cell>
        </row>
        <row r="11">
          <cell r="E11" t="str">
            <v>Incumplimiento de las metas comerciales</v>
          </cell>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v>0</v>
          </cell>
          <cell r="AQ11">
            <v>0</v>
          </cell>
          <cell r="AR11" t="str">
            <v>INSIGNIFICANTE</v>
          </cell>
          <cell r="AS11">
            <v>5</v>
          </cell>
          <cell r="AT11">
            <v>5</v>
          </cell>
          <cell r="AU11">
            <v>25</v>
          </cell>
          <cell r="AV11" t="str">
            <v>ZONA DE RIESGO MODERADO</v>
          </cell>
        </row>
        <row r="12">
          <cell r="E12" t="str">
            <v>Contratación de proveedores sin cumplir con la normatividad legal vigente</v>
          </cell>
          <cell r="F12"/>
          <cell r="G12"/>
          <cell r="H12"/>
          <cell r="I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v>0</v>
          </cell>
          <cell r="AQ12">
            <v>0</v>
          </cell>
          <cell r="AR12" t="str">
            <v>INSIGNIFICANTE</v>
          </cell>
          <cell r="AS12">
            <v>5</v>
          </cell>
          <cell r="AT12">
            <v>4</v>
          </cell>
          <cell r="AU12">
            <v>20</v>
          </cell>
          <cell r="AV12" t="str">
            <v>ZONA DE RIESGO MODERADO</v>
          </cell>
        </row>
        <row r="13">
          <cell r="E13" t="str">
            <v>Afectacion reputacional o del Good Will</v>
          </cell>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v>0</v>
          </cell>
          <cell r="AQ13">
            <v>0</v>
          </cell>
          <cell r="AR13" t="str">
            <v>INSIGNIFICANTE</v>
          </cell>
          <cell r="AS13">
            <v>5</v>
          </cell>
          <cell r="AT13">
            <v>2</v>
          </cell>
          <cell r="AU13">
            <v>10</v>
          </cell>
          <cell r="AV13" t="str">
            <v>ZONA DE RIESGO BAJA</v>
          </cell>
        </row>
        <row r="14">
          <cell r="E14" t="str">
            <v>Incumplimiento y presentación extemporáneas de
los informes de ley</v>
          </cell>
          <cell r="F14"/>
          <cell r="G14"/>
          <cell r="H14"/>
          <cell r="I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v>0</v>
          </cell>
          <cell r="AQ14">
            <v>0</v>
          </cell>
          <cell r="AR14" t="str">
            <v>INSIGNIFICANTE</v>
          </cell>
          <cell r="AS14">
            <v>5</v>
          </cell>
          <cell r="AT14">
            <v>4</v>
          </cell>
          <cell r="AU14">
            <v>20</v>
          </cell>
          <cell r="AV14" t="str">
            <v>ZONA DE RIESGO MODERADO</v>
          </cell>
        </row>
        <row r="15">
          <cell r="E15" t="str">
            <v>Interposición de tutelas contra la Sociedad</v>
          </cell>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v>0</v>
          </cell>
          <cell r="AQ15">
            <v>0</v>
          </cell>
          <cell r="AR15" t="str">
            <v>INSIGNIFICANTE</v>
          </cell>
          <cell r="AS15">
            <v>5</v>
          </cell>
          <cell r="AT15">
            <v>3</v>
          </cell>
          <cell r="AU15">
            <v>15</v>
          </cell>
          <cell r="AV15" t="str">
            <v>ZONA DE RIESGO BAJA</v>
          </cell>
        </row>
        <row r="16">
          <cell r="E16" t="str">
            <v>Condenas judiciales contra la Sociedad Tequendama</v>
          </cell>
          <cell r="F16"/>
          <cell r="G16"/>
          <cell r="H16"/>
          <cell r="I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v>0</v>
          </cell>
          <cell r="AQ16">
            <v>0</v>
          </cell>
          <cell r="AR16" t="str">
            <v>INSIGNIFICANTE</v>
          </cell>
          <cell r="AS16">
            <v>5</v>
          </cell>
          <cell r="AT16">
            <v>4</v>
          </cell>
          <cell r="AU16">
            <v>20</v>
          </cell>
          <cell r="AV16" t="str">
            <v>ZONA DE RIESGO MODERADO</v>
          </cell>
        </row>
        <row r="17">
          <cell r="E17" t="str">
            <v>Incumplimiento de la normatividad aplicable a la Sociedad</v>
          </cell>
          <cell r="F17"/>
          <cell r="G17"/>
          <cell r="H17"/>
          <cell r="I17"/>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v>0</v>
          </cell>
          <cell r="AQ17">
            <v>0</v>
          </cell>
          <cell r="AR17" t="str">
            <v>INSIGNIFICANTE</v>
          </cell>
          <cell r="AS17">
            <v>5</v>
          </cell>
          <cell r="AT17">
            <v>2</v>
          </cell>
          <cell r="AU17">
            <v>10</v>
          </cell>
          <cell r="AV17" t="str">
            <v>ZONA DE RIESGO BAJA</v>
          </cell>
        </row>
        <row r="18">
          <cell r="E18" t="str">
            <v>Inadecuada asignación de descuentos y/o cortesías a clientes</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v>0</v>
          </cell>
          <cell r="AQ18">
            <v>0</v>
          </cell>
          <cell r="AR18" t="str">
            <v>INSIGNIFICANTE</v>
          </cell>
          <cell r="AS18">
            <v>5</v>
          </cell>
          <cell r="AT18">
            <v>3</v>
          </cell>
          <cell r="AU18">
            <v>15</v>
          </cell>
          <cell r="AV18" t="str">
            <v>ZONA DE RIESGO BAJA</v>
          </cell>
        </row>
        <row r="19">
          <cell r="E19" t="str">
            <v>Afectación de las operaciones de la Sociedad por deficiencia o falta de personal</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v>0</v>
          </cell>
          <cell r="AQ19">
            <v>0</v>
          </cell>
          <cell r="AR19" t="str">
            <v>INSIGNIFICANTE</v>
          </cell>
          <cell r="AS19">
            <v>5</v>
          </cell>
          <cell r="AT19">
            <v>5</v>
          </cell>
          <cell r="AU19">
            <v>25</v>
          </cell>
          <cell r="AV19" t="str">
            <v>ZONA DE RIESGO MODERADO</v>
          </cell>
        </row>
        <row r="20">
          <cell r="E20" t="str">
            <v>No aceptación o no pago de consumos adicionales de los huéspedes</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v>0</v>
          </cell>
          <cell r="AQ20">
            <v>0</v>
          </cell>
          <cell r="AR20" t="str">
            <v>INSIGNIFICANTE</v>
          </cell>
          <cell r="AS20">
            <v>5</v>
          </cell>
          <cell r="AT20">
            <v>4</v>
          </cell>
          <cell r="AU20">
            <v>20</v>
          </cell>
          <cell r="AV20" t="str">
            <v>ZONA DE RIESGO MODERADO</v>
          </cell>
        </row>
        <row r="21">
          <cell r="E21" t="str">
            <v>Ingreso de acompañantes o visitantes no autorizados.</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v>0</v>
          </cell>
          <cell r="AQ21">
            <v>0</v>
          </cell>
          <cell r="AR21" t="str">
            <v>INSIGNIFICANTE</v>
          </cell>
          <cell r="AS21">
            <v>5</v>
          </cell>
          <cell r="AT21">
            <v>2</v>
          </cell>
          <cell r="AU21">
            <v>10</v>
          </cell>
          <cell r="AV21" t="str">
            <v>ZONA DE RIESGO BAJA</v>
          </cell>
        </row>
        <row r="22">
          <cell r="E22" t="str">
            <v xml:space="preserve">Daño o deterioro de la infraestructura física </v>
          </cell>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v>0</v>
          </cell>
          <cell r="AQ22">
            <v>0</v>
          </cell>
          <cell r="AR22" t="str">
            <v>INSIGNIFICANTE</v>
          </cell>
          <cell r="AS22">
            <v>5</v>
          </cell>
          <cell r="AT22">
            <v>5</v>
          </cell>
          <cell r="AU22">
            <v>25</v>
          </cell>
          <cell r="AV22" t="str">
            <v>ZONA DE RIESGO MODERADO</v>
          </cell>
        </row>
        <row r="23">
          <cell r="E23" t="str">
            <v>Perdida, daño o sustracción de activos de operación, materia prima, activos fijos y/o activos de gestion</v>
          </cell>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v>0</v>
          </cell>
          <cell r="AQ23">
            <v>0</v>
          </cell>
          <cell r="AR23" t="str">
            <v>INSIGNIFICANTE</v>
          </cell>
          <cell r="AS23">
            <v>5</v>
          </cell>
          <cell r="AT23">
            <v>4</v>
          </cell>
          <cell r="AU23">
            <v>20</v>
          </cell>
          <cell r="AV23" t="str">
            <v>ZONA DE RIESGO MODERADO</v>
          </cell>
        </row>
        <row r="24">
          <cell r="E24" t="str">
            <v>Afectación de la prestación del servicio por condiciones de infraestructura externas</v>
          </cell>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v>0</v>
          </cell>
          <cell r="AQ24">
            <v>0</v>
          </cell>
          <cell r="AR24" t="str">
            <v>INSIGNIFICANTE</v>
          </cell>
          <cell r="AS24">
            <v>5</v>
          </cell>
          <cell r="AT24">
            <v>4</v>
          </cell>
          <cell r="AU24">
            <v>20</v>
          </cell>
          <cell r="AV24" t="str">
            <v>ZONA DE RIESGO MODERADO</v>
          </cell>
        </row>
        <row r="25">
          <cell r="E25" t="str">
            <v>Elaboración de contratos   interadministrativos con deficiencias o que incumplan parámetros económicas, legales y/o comerciales establecidos</v>
          </cell>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v>0</v>
          </cell>
          <cell r="AQ25">
            <v>0</v>
          </cell>
          <cell r="AR25" t="str">
            <v>INSIGNIFICANTE</v>
          </cell>
          <cell r="AS25">
            <v>5</v>
          </cell>
          <cell r="AT25">
            <v>4</v>
          </cell>
          <cell r="AU25">
            <v>20</v>
          </cell>
          <cell r="AV25" t="str">
            <v>ZONA DE RIESGO MODERADO</v>
          </cell>
        </row>
        <row r="26">
          <cell r="E26" t="str">
            <v>Elaboración de contratos  con proveedores con deficiencias o que incumplan parámetros  legales establecidos</v>
          </cell>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v>0</v>
          </cell>
          <cell r="AQ26">
            <v>0</v>
          </cell>
          <cell r="AR26" t="str">
            <v>INSIGNIFICANTE</v>
          </cell>
          <cell r="AS26">
            <v>5</v>
          </cell>
          <cell r="AT26">
            <v>4</v>
          </cell>
          <cell r="AU26">
            <v>20</v>
          </cell>
          <cell r="AV26" t="str">
            <v>ZONA DE RIESGO MODERADO</v>
          </cell>
        </row>
        <row r="27">
          <cell r="E27" t="str">
            <v>Incumplimiento en los lineamientos de seguimiento y control de los contratos de Operación Logística</v>
          </cell>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v>0</v>
          </cell>
          <cell r="AQ27">
            <v>0</v>
          </cell>
          <cell r="AR27" t="str">
            <v>INSIGNIFICANTE</v>
          </cell>
          <cell r="AS27">
            <v>5</v>
          </cell>
          <cell r="AT27">
            <v>3</v>
          </cell>
          <cell r="AU27">
            <v>15</v>
          </cell>
          <cell r="AV27" t="str">
            <v>ZONA DE RIESGO BAJA</v>
          </cell>
        </row>
        <row r="28">
          <cell r="E28" t="str">
            <v>Falta de liquidez financiera (flujo de caja) para desarrollar las actividades de la Sociedad</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v>0</v>
          </cell>
          <cell r="AQ28">
            <v>0</v>
          </cell>
          <cell r="AR28" t="str">
            <v>INSIGNIFICANTE</v>
          </cell>
          <cell r="AS28">
            <v>5</v>
          </cell>
          <cell r="AT28">
            <v>3</v>
          </cell>
          <cell r="AU28">
            <v>15</v>
          </cell>
          <cell r="AV28" t="str">
            <v>ZONA DE RIESGO BAJA</v>
          </cell>
        </row>
        <row r="29">
          <cell r="E29" t="str">
            <v>Divulgación de información confidencial y/o uso indebido en el manejo de los expedientes (hojas de vida, archivos, documentos entrantes y salientes)</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v>0</v>
          </cell>
          <cell r="AQ29">
            <v>0</v>
          </cell>
          <cell r="AR29" t="str">
            <v>INSIGNIFICANTE</v>
          </cell>
          <cell r="AS29">
            <v>5</v>
          </cell>
          <cell r="AT29">
            <v>1</v>
          </cell>
          <cell r="AU29">
            <v>5</v>
          </cell>
          <cell r="AV29" t="str">
            <v>ZONA DE RIESGO BAJA</v>
          </cell>
        </row>
        <row r="30">
          <cell r="E30" t="str">
            <v>Incumplimiento o error en la elaboración y/o entrega de los archivos de nómina para pago</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v>0</v>
          </cell>
          <cell r="AQ30">
            <v>0</v>
          </cell>
          <cell r="AR30" t="str">
            <v>INSIGNIFICANTE</v>
          </cell>
          <cell r="AS30">
            <v>5</v>
          </cell>
          <cell r="AT30">
            <v>3</v>
          </cell>
          <cell r="AU30">
            <v>15</v>
          </cell>
          <cell r="AV30" t="str">
            <v>ZONA DE RIESGO BAJA</v>
          </cell>
        </row>
        <row r="31">
          <cell r="E31" t="str">
            <v>Cultura organizacional, clima laboral y condiciones de trabajo no adecuados o acordes al mercado</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v>0</v>
          </cell>
          <cell r="AQ31">
            <v>0</v>
          </cell>
          <cell r="AR31" t="str">
            <v>INSIGNIFICANTE</v>
          </cell>
          <cell r="AS31">
            <v>5</v>
          </cell>
          <cell r="AT31">
            <v>4</v>
          </cell>
          <cell r="AU31">
            <v>20</v>
          </cell>
          <cell r="AV31" t="str">
            <v>ZONA DE RIESGO MODERADO</v>
          </cell>
        </row>
        <row r="32">
          <cell r="E32" t="str">
            <v>Incumplimiento en la ejecución del contrato de prestación de servicios tercerizados</v>
          </cell>
          <cell r="F32"/>
          <cell r="G32"/>
          <cell r="H32"/>
          <cell r="I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v>0</v>
          </cell>
          <cell r="AQ32">
            <v>0</v>
          </cell>
          <cell r="AR32" t="str">
            <v>INSIGNIFICANTE</v>
          </cell>
          <cell r="AS32">
            <v>5</v>
          </cell>
          <cell r="AT32">
            <v>2</v>
          </cell>
          <cell r="AU32">
            <v>10</v>
          </cell>
          <cell r="AV32" t="str">
            <v>ZONA DE RIESGO BAJA</v>
          </cell>
        </row>
        <row r="33">
          <cell r="E33" t="str">
            <v>Perdida o sustracción de dinero en efectivo o equivalencia en ambientes o instalaciones de la Sociedad</v>
          </cell>
          <cell r="F33" t="str">
            <v>X</v>
          </cell>
          <cell r="G33"/>
          <cell r="H33" t="str">
            <v>X</v>
          </cell>
          <cell r="I33"/>
          <cell r="J33"/>
          <cell r="K33" t="str">
            <v>X</v>
          </cell>
          <cell r="L33"/>
          <cell r="M33" t="str">
            <v>X</v>
          </cell>
          <cell r="N33"/>
          <cell r="O33" t="str">
            <v>X</v>
          </cell>
          <cell r="P33" t="str">
            <v>X</v>
          </cell>
          <cell r="Q33"/>
          <cell r="R33"/>
          <cell r="S33" t="str">
            <v>X</v>
          </cell>
          <cell r="T33"/>
          <cell r="U33" t="str">
            <v>X</v>
          </cell>
          <cell r="V33"/>
          <cell r="W33" t="str">
            <v>X</v>
          </cell>
          <cell r="X33"/>
          <cell r="Y33" t="str">
            <v>X</v>
          </cell>
          <cell r="Z33"/>
          <cell r="AA33" t="str">
            <v>X</v>
          </cell>
          <cell r="AB33"/>
          <cell r="AC33" t="str">
            <v>X</v>
          </cell>
          <cell r="AD33"/>
          <cell r="AE33" t="str">
            <v>X</v>
          </cell>
          <cell r="AF33"/>
          <cell r="AG33" t="str">
            <v>X</v>
          </cell>
          <cell r="AH33"/>
          <cell r="AI33" t="str">
            <v>X</v>
          </cell>
          <cell r="AJ33"/>
          <cell r="AK33" t="str">
            <v>X</v>
          </cell>
          <cell r="AL33" t="str">
            <v>X</v>
          </cell>
          <cell r="AM33"/>
          <cell r="AN33"/>
          <cell r="AO33" t="str">
            <v>X</v>
          </cell>
          <cell r="AP33">
            <v>4</v>
          </cell>
          <cell r="AQ33">
            <v>14</v>
          </cell>
          <cell r="AR33" t="str">
            <v>MENOR</v>
          </cell>
          <cell r="AS33">
            <v>5</v>
          </cell>
          <cell r="AT33">
            <v>1</v>
          </cell>
          <cell r="AU33">
            <v>5</v>
          </cell>
          <cell r="AV33" t="str">
            <v>ZONA DE RIESGO BAJA</v>
          </cell>
        </row>
        <row r="34">
          <cell r="E34" t="str">
            <v>Que la información financiera y contable no cumpla con los principios de: Confiabilidad y Comparabilidad conforme a la realidad de los hechos economicos.</v>
          </cell>
          <cell r="F34"/>
          <cell r="G34"/>
          <cell r="H34"/>
          <cell r="I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v>0</v>
          </cell>
          <cell r="AQ34">
            <v>0</v>
          </cell>
          <cell r="AR34" t="str">
            <v>INSIGNIFICANTE</v>
          </cell>
          <cell r="AS34">
            <v>5</v>
          </cell>
          <cell r="AT34">
            <v>3</v>
          </cell>
          <cell r="AU34">
            <v>15</v>
          </cell>
          <cell r="AV34" t="str">
            <v>ZONA DE RIESGO BAJA</v>
          </cell>
        </row>
        <row r="35">
          <cell r="E35" t="str">
            <v>Incremento de cuentas de difícil cobro</v>
          </cell>
          <cell r="F35" t="str">
            <v>X</v>
          </cell>
          <cell r="G35"/>
          <cell r="H35" t="str">
            <v>X</v>
          </cell>
          <cell r="I35"/>
          <cell r="J35" t="str">
            <v>X</v>
          </cell>
          <cell r="K35"/>
          <cell r="L35" t="str">
            <v>X</v>
          </cell>
          <cell r="M35"/>
          <cell r="N35" t="str">
            <v>X</v>
          </cell>
          <cell r="O35"/>
          <cell r="P35" t="str">
            <v>X</v>
          </cell>
          <cell r="Q35"/>
          <cell r="R35" t="str">
            <v>X</v>
          </cell>
          <cell r="S35"/>
          <cell r="T35"/>
          <cell r="U35" t="str">
            <v>X</v>
          </cell>
          <cell r="V35"/>
          <cell r="W35" t="str">
            <v>X</v>
          </cell>
          <cell r="X35" t="str">
            <v>X</v>
          </cell>
          <cell r="Y35"/>
          <cell r="Z35" t="str">
            <v>X</v>
          </cell>
          <cell r="AA35"/>
          <cell r="AB35" t="str">
            <v>X</v>
          </cell>
          <cell r="AC35"/>
          <cell r="AD35" t="str">
            <v>X</v>
          </cell>
          <cell r="AE35"/>
          <cell r="AF35" t="str">
            <v>X</v>
          </cell>
          <cell r="AG35"/>
          <cell r="AH35"/>
          <cell r="AI35" t="str">
            <v>X</v>
          </cell>
          <cell r="AJ35"/>
          <cell r="AK35" t="str">
            <v>X</v>
          </cell>
          <cell r="AL35" t="str">
            <v>X</v>
          </cell>
          <cell r="AM35"/>
          <cell r="AN35"/>
          <cell r="AO35" t="str">
            <v>X</v>
          </cell>
          <cell r="AP35">
            <v>13</v>
          </cell>
          <cell r="AQ35">
            <v>5</v>
          </cell>
          <cell r="AR35" t="str">
            <v>MAYOR</v>
          </cell>
          <cell r="AS35">
            <v>15</v>
          </cell>
          <cell r="AT35">
            <v>3</v>
          </cell>
          <cell r="AU35">
            <v>45</v>
          </cell>
          <cell r="AV35" t="str">
            <v>ZONA DE RIESGO ALTA</v>
          </cell>
        </row>
        <row r="36">
          <cell r="E36" t="str">
            <v>Vigencia de pólizas de Seguros vencidos o actividades no cubiertas</v>
          </cell>
          <cell r="F36" t="str">
            <v>X</v>
          </cell>
          <cell r="G36"/>
          <cell r="H36"/>
          <cell r="I36" t="str">
            <v>X</v>
          </cell>
          <cell r="J36"/>
          <cell r="K36" t="str">
            <v>X</v>
          </cell>
          <cell r="L36"/>
          <cell r="M36" t="str">
            <v>X</v>
          </cell>
          <cell r="N36" t="str">
            <v>X</v>
          </cell>
          <cell r="O36"/>
          <cell r="P36" t="str">
            <v>X</v>
          </cell>
          <cell r="Q36"/>
          <cell r="R36"/>
          <cell r="S36" t="str">
            <v>X</v>
          </cell>
          <cell r="T36"/>
          <cell r="U36" t="str">
            <v>X</v>
          </cell>
          <cell r="V36"/>
          <cell r="W36" t="str">
            <v>X</v>
          </cell>
          <cell r="X36"/>
          <cell r="Y36" t="str">
            <v>X</v>
          </cell>
          <cell r="Z36" t="str">
            <v>X</v>
          </cell>
          <cell r="AA36"/>
          <cell r="AB36"/>
          <cell r="AC36" t="str">
            <v>X</v>
          </cell>
          <cell r="AD36"/>
          <cell r="AE36" t="str">
            <v>X</v>
          </cell>
          <cell r="AF36"/>
          <cell r="AG36" t="str">
            <v>X</v>
          </cell>
          <cell r="AH36"/>
          <cell r="AI36" t="str">
            <v>X</v>
          </cell>
          <cell r="AJ36"/>
          <cell r="AK36" t="str">
            <v>X</v>
          </cell>
          <cell r="AL36" t="str">
            <v>X</v>
          </cell>
          <cell r="AM36"/>
          <cell r="AN36"/>
          <cell r="AO36" t="str">
            <v>X</v>
          </cell>
          <cell r="AP36">
            <v>5</v>
          </cell>
          <cell r="AQ36">
            <v>13</v>
          </cell>
          <cell r="AR36" t="str">
            <v>MENOR</v>
          </cell>
          <cell r="AS36">
            <v>5</v>
          </cell>
          <cell r="AT36">
            <v>1</v>
          </cell>
          <cell r="AU36">
            <v>5</v>
          </cell>
          <cell r="AV36" t="str">
            <v>ZONA DE RIESGO BAJA</v>
          </cell>
        </row>
        <row r="37">
          <cell r="E37" t="str">
            <v>Entrega y radicacion de la facturación de proveedores y acreedores con inexactitudes y/o fuera del periodo de la realizacion del hecho economico, .</v>
          </cell>
          <cell r="F37" t="str">
            <v>X</v>
          </cell>
          <cell r="G37"/>
          <cell r="H37" t="str">
            <v>X</v>
          </cell>
          <cell r="I37"/>
          <cell r="J37"/>
          <cell r="K37" t="str">
            <v>X</v>
          </cell>
          <cell r="L37"/>
          <cell r="M37" t="str">
            <v>X</v>
          </cell>
          <cell r="N37" t="str">
            <v>X</v>
          </cell>
          <cell r="O37"/>
          <cell r="P37" t="str">
            <v>X</v>
          </cell>
          <cell r="Q37"/>
          <cell r="R37" t="str">
            <v>X</v>
          </cell>
          <cell r="S37"/>
          <cell r="T37"/>
          <cell r="U37" t="str">
            <v>X</v>
          </cell>
          <cell r="V37"/>
          <cell r="W37" t="str">
            <v>X</v>
          </cell>
          <cell r="X37"/>
          <cell r="Y37" t="str">
            <v>X</v>
          </cell>
          <cell r="Z37"/>
          <cell r="AA37" t="str">
            <v>X</v>
          </cell>
          <cell r="AB37"/>
          <cell r="AC37" t="str">
            <v>X</v>
          </cell>
          <cell r="AD37"/>
          <cell r="AE37" t="str">
            <v>X</v>
          </cell>
          <cell r="AF37"/>
          <cell r="AG37" t="str">
            <v>X</v>
          </cell>
          <cell r="AH37"/>
          <cell r="AI37" t="str">
            <v>X</v>
          </cell>
          <cell r="AJ37"/>
          <cell r="AK37" t="str">
            <v>X</v>
          </cell>
          <cell r="AL37" t="str">
            <v>X</v>
          </cell>
          <cell r="AM37"/>
          <cell r="AN37"/>
          <cell r="AO37" t="str">
            <v>X</v>
          </cell>
          <cell r="AP37">
            <v>6</v>
          </cell>
          <cell r="AQ37">
            <v>12</v>
          </cell>
          <cell r="AR37" t="str">
            <v>MODERADO</v>
          </cell>
          <cell r="AS37">
            <v>10</v>
          </cell>
          <cell r="AT37">
            <v>2</v>
          </cell>
          <cell r="AU37">
            <v>20</v>
          </cell>
          <cell r="AV37" t="str">
            <v>ZONA DE RIESGO MODERADO</v>
          </cell>
        </row>
        <row r="38">
          <cell r="E38" t="str">
            <v>No pago de la facturación  dentro de los tiempos establecidos</v>
          </cell>
          <cell r="F38" t="str">
            <v>X</v>
          </cell>
          <cell r="G38"/>
          <cell r="H38" t="str">
            <v>X</v>
          </cell>
          <cell r="I38"/>
          <cell r="J38"/>
          <cell r="K38" t="str">
            <v>X</v>
          </cell>
          <cell r="L38"/>
          <cell r="M38" t="str">
            <v>X</v>
          </cell>
          <cell r="N38"/>
          <cell r="O38" t="str">
            <v>X</v>
          </cell>
          <cell r="P38" t="str">
            <v>X</v>
          </cell>
          <cell r="Q38"/>
          <cell r="R38" t="str">
            <v>X</v>
          </cell>
          <cell r="S38"/>
          <cell r="T38"/>
          <cell r="U38" t="str">
            <v>X</v>
          </cell>
          <cell r="V38" t="str">
            <v>X</v>
          </cell>
          <cell r="W38"/>
          <cell r="X38"/>
          <cell r="Y38" t="str">
            <v>X</v>
          </cell>
          <cell r="Z38"/>
          <cell r="AA38" t="str">
            <v>X</v>
          </cell>
          <cell r="AB38"/>
          <cell r="AC38" t="str">
            <v>X</v>
          </cell>
          <cell r="AD38"/>
          <cell r="AE38" t="str">
            <v>X</v>
          </cell>
          <cell r="AF38"/>
          <cell r="AG38" t="str">
            <v>X</v>
          </cell>
          <cell r="AH38"/>
          <cell r="AI38" t="str">
            <v>X</v>
          </cell>
          <cell r="AJ38"/>
          <cell r="AK38" t="str">
            <v>X</v>
          </cell>
          <cell r="AL38" t="str">
            <v>X</v>
          </cell>
          <cell r="AM38"/>
          <cell r="AN38"/>
          <cell r="AO38" t="str">
            <v>X</v>
          </cell>
          <cell r="AP38">
            <v>6</v>
          </cell>
          <cell r="AQ38">
            <v>12</v>
          </cell>
          <cell r="AR38" t="str">
            <v>MODERADO</v>
          </cell>
          <cell r="AS38">
            <v>10</v>
          </cell>
          <cell r="AT38">
            <v>3</v>
          </cell>
          <cell r="AU38">
            <v>30</v>
          </cell>
          <cell r="AV38" t="str">
            <v>ZONA DE RIESGO MODERADO</v>
          </cell>
        </row>
        <row r="39">
          <cell r="E39" t="str">
            <v xml:space="preserve">Causación y pago doble de la facturación </v>
          </cell>
          <cell r="F39" t="str">
            <v>X</v>
          </cell>
          <cell r="G39"/>
          <cell r="H39" t="str">
            <v>X</v>
          </cell>
          <cell r="I39"/>
          <cell r="J39"/>
          <cell r="K39" t="str">
            <v>X</v>
          </cell>
          <cell r="L39"/>
          <cell r="M39" t="str">
            <v>X</v>
          </cell>
          <cell r="N39"/>
          <cell r="O39" t="str">
            <v>X</v>
          </cell>
          <cell r="P39" t="str">
            <v>X</v>
          </cell>
          <cell r="Q39"/>
          <cell r="R39" t="str">
            <v>X</v>
          </cell>
          <cell r="S39"/>
          <cell r="T39"/>
          <cell r="U39" t="str">
            <v>X</v>
          </cell>
          <cell r="V39" t="str">
            <v>X</v>
          </cell>
          <cell r="W39"/>
          <cell r="X39"/>
          <cell r="Y39" t="str">
            <v>X</v>
          </cell>
          <cell r="Z39"/>
          <cell r="AA39" t="str">
            <v>X</v>
          </cell>
          <cell r="AB39"/>
          <cell r="AC39" t="str">
            <v>X</v>
          </cell>
          <cell r="AD39"/>
          <cell r="AE39" t="str">
            <v>X</v>
          </cell>
          <cell r="AF39"/>
          <cell r="AG39" t="str">
            <v>X</v>
          </cell>
          <cell r="AH39"/>
          <cell r="AI39" t="str">
            <v>X</v>
          </cell>
          <cell r="AJ39"/>
          <cell r="AK39" t="str">
            <v>X</v>
          </cell>
          <cell r="AL39" t="str">
            <v>X</v>
          </cell>
          <cell r="AM39"/>
          <cell r="AN39"/>
          <cell r="AO39" t="str">
            <v>X</v>
          </cell>
          <cell r="AP39">
            <v>6</v>
          </cell>
          <cell r="AQ39">
            <v>12</v>
          </cell>
          <cell r="AR39" t="str">
            <v>MODERADO</v>
          </cell>
          <cell r="AS39">
            <v>10</v>
          </cell>
          <cell r="AT39">
            <v>1</v>
          </cell>
          <cell r="AU39">
            <v>10</v>
          </cell>
          <cell r="AV39" t="str">
            <v>ZONA DE RIESGO BAJA</v>
          </cell>
        </row>
        <row r="40">
          <cell r="E40" t="str">
            <v>Aplicación no adecuada de la liquidacion de impuestos en el proceso de facturacion.</v>
          </cell>
          <cell r="F40" t="str">
            <v>X</v>
          </cell>
          <cell r="G40"/>
          <cell r="H40" t="str">
            <v>X</v>
          </cell>
          <cell r="I40"/>
          <cell r="J40" t="str">
            <v>X</v>
          </cell>
          <cell r="K40"/>
          <cell r="L40"/>
          <cell r="M40" t="str">
            <v>X</v>
          </cell>
          <cell r="N40"/>
          <cell r="O40" t="str">
            <v>X</v>
          </cell>
          <cell r="P40" t="str">
            <v>X</v>
          </cell>
          <cell r="Q40"/>
          <cell r="R40" t="str">
            <v>X</v>
          </cell>
          <cell r="S40"/>
          <cell r="T40"/>
          <cell r="U40" t="str">
            <v>X</v>
          </cell>
          <cell r="V40"/>
          <cell r="W40" t="str">
            <v>X</v>
          </cell>
          <cell r="X40"/>
          <cell r="Y40" t="str">
            <v>X</v>
          </cell>
          <cell r="Z40"/>
          <cell r="AA40" t="str">
            <v>X</v>
          </cell>
          <cell r="AB40"/>
          <cell r="AC40" t="str">
            <v>X</v>
          </cell>
          <cell r="AD40"/>
          <cell r="AE40" t="str">
            <v>X</v>
          </cell>
          <cell r="AF40"/>
          <cell r="AG40" t="str">
            <v>X</v>
          </cell>
          <cell r="AH40" t="str">
            <v>X</v>
          </cell>
          <cell r="AI40"/>
          <cell r="AJ40"/>
          <cell r="AK40" t="str">
            <v>X</v>
          </cell>
          <cell r="AL40" t="str">
            <v>X</v>
          </cell>
          <cell r="AM40"/>
          <cell r="AN40"/>
          <cell r="AO40" t="str">
            <v>X</v>
          </cell>
          <cell r="AP40">
            <v>7</v>
          </cell>
          <cell r="AQ40">
            <v>11</v>
          </cell>
          <cell r="AR40" t="str">
            <v>MODERADO</v>
          </cell>
          <cell r="AS40">
            <v>10</v>
          </cell>
          <cell r="AT40">
            <v>3</v>
          </cell>
          <cell r="AU40">
            <v>30</v>
          </cell>
          <cell r="AV40" t="str">
            <v>ZONA DE RIESGO MODERADO</v>
          </cell>
        </row>
        <row r="41">
          <cell r="E41" t="str">
            <v>Producto o servicio recibido en estado no conforme y/o incumpliendo la normatividad aplicable para su contratación</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cell r="AM41"/>
          <cell r="AN41"/>
          <cell r="AO41"/>
          <cell r="AP41">
            <v>0</v>
          </cell>
          <cell r="AQ41">
            <v>0</v>
          </cell>
          <cell r="AR41" t="str">
            <v>INSIGNIFICANTE</v>
          </cell>
          <cell r="AS41">
            <v>5</v>
          </cell>
          <cell r="AT41">
            <v>4</v>
          </cell>
          <cell r="AU41">
            <v>20</v>
          </cell>
          <cell r="AV41" t="str">
            <v>ZONA DE RIESGO MODERADO</v>
          </cell>
        </row>
        <row r="42">
          <cell r="E42" t="str">
            <v>Incumplimiento en el objeto del contrato (obra, suministro, prestación de servicios), así como en el proceso y documentación requerida el desarrollo y cumplimiento legal del mismo</v>
          </cell>
          <cell r="F42"/>
          <cell r="G42"/>
          <cell r="H42"/>
          <cell r="I42"/>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cell r="AM42"/>
          <cell r="AN42"/>
          <cell r="AO42"/>
          <cell r="AP42">
            <v>0</v>
          </cell>
          <cell r="AQ42">
            <v>0</v>
          </cell>
          <cell r="AR42" t="str">
            <v>INSIGNIFICANTE</v>
          </cell>
          <cell r="AS42">
            <v>5</v>
          </cell>
          <cell r="AT42">
            <v>2</v>
          </cell>
          <cell r="AU42">
            <v>10</v>
          </cell>
          <cell r="AV42" t="str">
            <v>ZONA DE RIESGO BAJA</v>
          </cell>
        </row>
        <row r="43">
          <cell r="E43" t="str">
            <v>Perdida inesperada del suministro de servicios públicos en las instalaciones operadas por la Sociedad</v>
          </cell>
          <cell r="F43"/>
          <cell r="G43"/>
          <cell r="H43"/>
          <cell r="I43"/>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cell r="AM43"/>
          <cell r="AN43"/>
          <cell r="AO43"/>
          <cell r="AP43">
            <v>0</v>
          </cell>
          <cell r="AQ43">
            <v>0</v>
          </cell>
          <cell r="AR43" t="str">
            <v>INSIGNIFICANTE</v>
          </cell>
          <cell r="AS43">
            <v>5</v>
          </cell>
          <cell r="AT43">
            <v>4</v>
          </cell>
          <cell r="AU43">
            <v>20</v>
          </cell>
          <cell r="AV43" t="str">
            <v>ZONA DE RIESGO MODERADO</v>
          </cell>
        </row>
        <row r="44">
          <cell r="E44" t="str">
            <v>Retraso de las actividades de mantenimiento  preventivo y acciones requeridas en mantenimiento correctivo</v>
          </cell>
          <cell r="F44"/>
          <cell r="G44"/>
          <cell r="H44"/>
          <cell r="I44"/>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v>0</v>
          </cell>
          <cell r="AQ44">
            <v>0</v>
          </cell>
          <cell r="AR44" t="str">
            <v>INSIGNIFICANTE</v>
          </cell>
          <cell r="AS44">
            <v>5</v>
          </cell>
          <cell r="AT44">
            <v>5</v>
          </cell>
          <cell r="AU44">
            <v>25</v>
          </cell>
          <cell r="AV44" t="str">
            <v>ZONA DE RIESGO MODERADO</v>
          </cell>
        </row>
        <row r="45">
          <cell r="E45" t="str">
            <v>Perdida, robo, daño y/o modificación sin autorización de la integridad de la información de la compañía</v>
          </cell>
          <cell r="F45"/>
          <cell r="G45"/>
          <cell r="H45"/>
          <cell r="I45"/>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v>0</v>
          </cell>
          <cell r="AQ45">
            <v>0</v>
          </cell>
          <cell r="AR45" t="str">
            <v>INSIGNIFICANTE</v>
          </cell>
          <cell r="AS45">
            <v>5</v>
          </cell>
          <cell r="AT45">
            <v>4</v>
          </cell>
          <cell r="AU45">
            <v>20</v>
          </cell>
          <cell r="AV45" t="str">
            <v>ZONA DE RIESGO MODERADO</v>
          </cell>
        </row>
        <row r="46">
          <cell r="E46" t="str">
            <v>Desactualización de la infraestructura tecnológica en hardware y software</v>
          </cell>
          <cell r="F46"/>
          <cell r="G46"/>
          <cell r="H46"/>
          <cell r="I46"/>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cell r="AM46"/>
          <cell r="AN46"/>
          <cell r="AO46"/>
          <cell r="AP46">
            <v>0</v>
          </cell>
          <cell r="AQ46">
            <v>0</v>
          </cell>
          <cell r="AR46" t="str">
            <v>INSIGNIFICANTE</v>
          </cell>
          <cell r="AS46">
            <v>5</v>
          </cell>
          <cell r="AT46">
            <v>4</v>
          </cell>
          <cell r="AU46">
            <v>20</v>
          </cell>
          <cell r="AV46" t="str">
            <v>ZONA DE RIESGO MODERADO</v>
          </cell>
        </row>
        <row r="47">
          <cell r="E47" t="str">
            <v>Uso inadecuado o desuso de las herramientas tecnológicas de la Sociedad</v>
          </cell>
          <cell r="F47"/>
          <cell r="G47"/>
          <cell r="H47"/>
          <cell r="I47"/>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v>0</v>
          </cell>
          <cell r="AQ47">
            <v>0</v>
          </cell>
          <cell r="AR47" t="str">
            <v>INSIGNIFICANTE</v>
          </cell>
          <cell r="AS47">
            <v>5</v>
          </cell>
          <cell r="AT47">
            <v>3</v>
          </cell>
          <cell r="AU47">
            <v>15</v>
          </cell>
          <cell r="AV47" t="str">
            <v>ZONA DE RIESGO BAJA</v>
          </cell>
        </row>
        <row r="48">
          <cell r="E48" t="str">
            <v>Entrega inoportuna, mal direccionamiento y/o perdida de la correspondencia externa e interna de la Sociedad</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v>0</v>
          </cell>
          <cell r="AQ48">
            <v>0</v>
          </cell>
          <cell r="AR48" t="str">
            <v>INSIGNIFICANTE</v>
          </cell>
          <cell r="AS48">
            <v>5</v>
          </cell>
          <cell r="AT48">
            <v>5</v>
          </cell>
          <cell r="AU48">
            <v>25</v>
          </cell>
          <cell r="AV48" t="str">
            <v>ZONA DE RIESGO MODERADO</v>
          </cell>
        </row>
        <row r="49">
          <cell r="E49" t="str">
            <v>Manejo del archivo sin cumplir las normatividad  establecida por la ley 594 del 2000.</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v>0</v>
          </cell>
          <cell r="AQ49">
            <v>0</v>
          </cell>
          <cell r="AR49" t="str">
            <v>INSIGNIFICANTE</v>
          </cell>
          <cell r="AS49">
            <v>5</v>
          </cell>
          <cell r="AT49">
            <v>5</v>
          </cell>
          <cell r="AU49">
            <v>25</v>
          </cell>
          <cell r="AV49" t="str">
            <v>ZONA DE RIESGO MODERADO</v>
          </cell>
        </row>
        <row r="50">
          <cell r="E50" t="str">
            <v>Perdida o daño de la información y documentación fisica</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v>0</v>
          </cell>
          <cell r="AQ50">
            <v>0</v>
          </cell>
          <cell r="AR50" t="str">
            <v>INSIGNIFICANTE</v>
          </cell>
          <cell r="AS50">
            <v>5</v>
          </cell>
          <cell r="AT50">
            <v>2</v>
          </cell>
          <cell r="AU50">
            <v>10</v>
          </cell>
          <cell r="AV50" t="str">
            <v>ZONA DE RIESGO BAJA</v>
          </cell>
        </row>
        <row r="51">
          <cell r="E51" t="str">
            <v xml:space="preserve">Emergencias ambientales (fugas de gas, derrames de productos químicos, combustibles, inundaciones) </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v>0</v>
          </cell>
          <cell r="AQ51">
            <v>0</v>
          </cell>
          <cell r="AR51" t="str">
            <v>INSIGNIFICANTE</v>
          </cell>
          <cell r="AS51">
            <v>5</v>
          </cell>
          <cell r="AT51">
            <v>3</v>
          </cell>
          <cell r="AU51">
            <v>15</v>
          </cell>
          <cell r="AV51" t="str">
            <v>ZONA DE RIESGO BAJA</v>
          </cell>
        </row>
        <row r="52">
          <cell r="E52" t="str">
            <v>Inconsistencias con la Facturacion Electronica</v>
          </cell>
          <cell r="F52" t="str">
            <v>X</v>
          </cell>
          <cell r="G52"/>
          <cell r="H52"/>
          <cell r="I52" t="str">
            <v>X</v>
          </cell>
          <cell r="J52"/>
          <cell r="K52" t="str">
            <v>X</v>
          </cell>
          <cell r="L52"/>
          <cell r="M52" t="str">
            <v>X</v>
          </cell>
          <cell r="N52"/>
          <cell r="O52" t="str">
            <v>X</v>
          </cell>
          <cell r="P52"/>
          <cell r="Q52" t="str">
            <v>X</v>
          </cell>
          <cell r="R52"/>
          <cell r="S52" t="str">
            <v>X</v>
          </cell>
          <cell r="T52"/>
          <cell r="U52" t="str">
            <v>X</v>
          </cell>
          <cell r="V52" t="str">
            <v>X</v>
          </cell>
          <cell r="W52"/>
          <cell r="X52" t="str">
            <v>X</v>
          </cell>
          <cell r="Y52"/>
          <cell r="Z52" t="str">
            <v>X</v>
          </cell>
          <cell r="AA52"/>
          <cell r="AB52" t="str">
            <v>X</v>
          </cell>
          <cell r="AC52"/>
          <cell r="AD52"/>
          <cell r="AE52" t="str">
            <v>X</v>
          </cell>
          <cell r="AF52"/>
          <cell r="AG52" t="str">
            <v>X</v>
          </cell>
          <cell r="AH52"/>
          <cell r="AI52" t="str">
            <v>X</v>
          </cell>
          <cell r="AJ52"/>
          <cell r="AK52" t="str">
            <v>X</v>
          </cell>
          <cell r="AL52" t="str">
            <v>X</v>
          </cell>
          <cell r="AM52"/>
          <cell r="AN52"/>
          <cell r="AO52" t="str">
            <v>X</v>
          </cell>
          <cell r="AP52">
            <v>6</v>
          </cell>
          <cell r="AQ52">
            <v>12</v>
          </cell>
          <cell r="AR52" t="str">
            <v>MODERADO</v>
          </cell>
          <cell r="AS52">
            <v>10</v>
          </cell>
          <cell r="AT52">
            <v>5</v>
          </cell>
          <cell r="AU52">
            <v>50</v>
          </cell>
          <cell r="AV52" t="str">
            <v>ZONA DE RIESGO ALTA</v>
          </cell>
        </row>
      </sheetData>
      <sheetData sheetId="10">
        <row r="10">
          <cell r="E10" t="str">
            <v>Incumplimiento  de los objetivos previstos por la Sociedad</v>
          </cell>
          <cell r="F10"/>
          <cell r="G10"/>
          <cell r="H10"/>
          <cell r="I10"/>
          <cell r="J10"/>
          <cell r="K10"/>
          <cell r="L10"/>
          <cell r="M10"/>
          <cell r="N10"/>
          <cell r="O10"/>
          <cell r="P10"/>
          <cell r="Q10"/>
          <cell r="R10"/>
          <cell r="S10"/>
          <cell r="T10"/>
          <cell r="U10"/>
          <cell r="V10"/>
          <cell r="W10"/>
          <cell r="X10">
            <v>0</v>
          </cell>
          <cell r="Y10">
            <v>0</v>
          </cell>
          <cell r="Z10">
            <v>5</v>
          </cell>
          <cell r="AA10" t="str">
            <v>50</v>
          </cell>
          <cell r="AB10">
            <v>5</v>
          </cell>
          <cell r="AC10" t="str">
            <v>50</v>
          </cell>
          <cell r="AD10">
            <v>5</v>
          </cell>
          <cell r="AE10" t="str">
            <v>ES MUY SEGURO</v>
          </cell>
          <cell r="AF10">
            <v>5</v>
          </cell>
          <cell r="AG10" t="str">
            <v>MODERADO</v>
          </cell>
          <cell r="AH10">
            <v>25</v>
          </cell>
          <cell r="AI10" t="str">
            <v>ZONA DE RIESGO MODERADO</v>
          </cell>
        </row>
        <row r="11">
          <cell r="E11"/>
          <cell r="F11">
            <v>0</v>
          </cell>
          <cell r="G11"/>
          <cell r="H11">
            <v>0</v>
          </cell>
          <cell r="I11"/>
          <cell r="J11">
            <v>0</v>
          </cell>
          <cell r="K11"/>
          <cell r="L11">
            <v>0</v>
          </cell>
          <cell r="M11"/>
          <cell r="N11">
            <v>0</v>
          </cell>
          <cell r="O11"/>
          <cell r="P11">
            <v>0</v>
          </cell>
          <cell r="Q11"/>
          <cell r="R11">
            <v>0</v>
          </cell>
          <cell r="S11"/>
          <cell r="T11">
            <v>0</v>
          </cell>
          <cell r="U11"/>
          <cell r="V11">
            <v>0</v>
          </cell>
          <cell r="W11"/>
          <cell r="X11"/>
          <cell r="Y11"/>
          <cell r="Z11"/>
          <cell r="AA11"/>
          <cell r="AB11"/>
          <cell r="AC11"/>
          <cell r="AD11"/>
          <cell r="AE11"/>
          <cell r="AF11"/>
          <cell r="AG11"/>
          <cell r="AH11"/>
          <cell r="AI11"/>
        </row>
        <row r="12">
          <cell r="E12" t="str">
            <v>Incumplimiento de las metas comerciales</v>
          </cell>
          <cell r="F12"/>
          <cell r="G12"/>
          <cell r="H12"/>
          <cell r="I12"/>
          <cell r="J12"/>
          <cell r="K12"/>
          <cell r="L12"/>
          <cell r="M12"/>
          <cell r="N12"/>
          <cell r="O12"/>
          <cell r="P12"/>
          <cell r="Q12"/>
          <cell r="R12"/>
          <cell r="S12"/>
          <cell r="T12"/>
          <cell r="U12"/>
          <cell r="V12"/>
          <cell r="W12"/>
          <cell r="X12">
            <v>0</v>
          </cell>
          <cell r="Y12">
            <v>0</v>
          </cell>
          <cell r="Z12">
            <v>5</v>
          </cell>
          <cell r="AA12" t="str">
            <v>50</v>
          </cell>
          <cell r="AB12">
            <v>5</v>
          </cell>
          <cell r="AC12" t="str">
            <v>50</v>
          </cell>
          <cell r="AD12">
            <v>5</v>
          </cell>
          <cell r="AE12" t="str">
            <v>ES MUY SEGURO</v>
          </cell>
          <cell r="AF12">
            <v>5</v>
          </cell>
          <cell r="AG12" t="str">
            <v>MODERADO</v>
          </cell>
          <cell r="AH12">
            <v>25</v>
          </cell>
          <cell r="AI12" t="str">
            <v>ZONA DE RIESGO MODERADO</v>
          </cell>
        </row>
        <row r="13">
          <cell r="E13"/>
          <cell r="F13">
            <v>0</v>
          </cell>
          <cell r="G13"/>
          <cell r="H13">
            <v>0</v>
          </cell>
          <cell r="I13"/>
          <cell r="J13">
            <v>0</v>
          </cell>
          <cell r="K13"/>
          <cell r="L13">
            <v>0</v>
          </cell>
          <cell r="M13"/>
          <cell r="N13">
            <v>0</v>
          </cell>
          <cell r="O13"/>
          <cell r="P13">
            <v>0</v>
          </cell>
          <cell r="Q13"/>
          <cell r="R13">
            <v>0</v>
          </cell>
          <cell r="S13"/>
          <cell r="T13">
            <v>0</v>
          </cell>
          <cell r="U13"/>
          <cell r="V13">
            <v>0</v>
          </cell>
          <cell r="W13"/>
          <cell r="X13"/>
          <cell r="Y13"/>
          <cell r="Z13"/>
          <cell r="AA13"/>
          <cell r="AB13"/>
          <cell r="AC13"/>
          <cell r="AD13"/>
          <cell r="AE13"/>
          <cell r="AF13"/>
          <cell r="AG13"/>
          <cell r="AH13"/>
          <cell r="AI13"/>
        </row>
        <row r="14">
          <cell r="E14" t="str">
            <v>Contratación de proveedores sin cumplir con la normatividad legal vigente</v>
          </cell>
          <cell r="F14"/>
          <cell r="G14"/>
          <cell r="H14"/>
          <cell r="I14"/>
          <cell r="J14"/>
          <cell r="K14"/>
          <cell r="L14"/>
          <cell r="M14"/>
          <cell r="N14"/>
          <cell r="O14"/>
          <cell r="P14"/>
          <cell r="Q14"/>
          <cell r="R14"/>
          <cell r="S14"/>
          <cell r="T14"/>
          <cell r="U14"/>
          <cell r="V14"/>
          <cell r="W14"/>
          <cell r="X14">
            <v>0</v>
          </cell>
          <cell r="Y14">
            <v>0</v>
          </cell>
          <cell r="Z14">
            <v>4</v>
          </cell>
          <cell r="AA14" t="str">
            <v>40</v>
          </cell>
          <cell r="AB14">
            <v>5</v>
          </cell>
          <cell r="AC14" t="str">
            <v>50</v>
          </cell>
          <cell r="AD14">
            <v>4</v>
          </cell>
          <cell r="AE14" t="str">
            <v>ES PROBABLE</v>
          </cell>
          <cell r="AF14">
            <v>5</v>
          </cell>
          <cell r="AG14" t="str">
            <v>MODERADO</v>
          </cell>
          <cell r="AH14">
            <v>20</v>
          </cell>
          <cell r="AI14" t="str">
            <v>ZONA DE RIESGO MODERADO</v>
          </cell>
        </row>
        <row r="15">
          <cell r="E15"/>
          <cell r="F15">
            <v>0</v>
          </cell>
          <cell r="G15"/>
          <cell r="H15">
            <v>0</v>
          </cell>
          <cell r="I15"/>
          <cell r="J15">
            <v>0</v>
          </cell>
          <cell r="K15"/>
          <cell r="L15">
            <v>0</v>
          </cell>
          <cell r="M15"/>
          <cell r="N15">
            <v>0</v>
          </cell>
          <cell r="O15"/>
          <cell r="P15">
            <v>0</v>
          </cell>
          <cell r="Q15"/>
          <cell r="R15">
            <v>0</v>
          </cell>
          <cell r="S15"/>
          <cell r="T15">
            <v>0</v>
          </cell>
          <cell r="U15"/>
          <cell r="V15">
            <v>0</v>
          </cell>
          <cell r="W15"/>
          <cell r="X15"/>
          <cell r="Y15"/>
          <cell r="Z15"/>
          <cell r="AA15"/>
          <cell r="AB15"/>
          <cell r="AC15"/>
          <cell r="AD15"/>
          <cell r="AE15"/>
          <cell r="AF15"/>
          <cell r="AG15"/>
          <cell r="AH15"/>
          <cell r="AI15"/>
        </row>
        <row r="16">
          <cell r="E16" t="str">
            <v>Afectacion reputacional o del Good Will</v>
          </cell>
          <cell r="F16"/>
          <cell r="G16"/>
          <cell r="H16"/>
          <cell r="I16"/>
          <cell r="J16"/>
          <cell r="K16"/>
          <cell r="L16"/>
          <cell r="M16"/>
          <cell r="N16"/>
          <cell r="O16"/>
          <cell r="P16"/>
          <cell r="Q16"/>
          <cell r="R16"/>
          <cell r="S16"/>
          <cell r="T16"/>
          <cell r="U16"/>
          <cell r="V16"/>
          <cell r="W16"/>
          <cell r="X16">
            <v>0</v>
          </cell>
          <cell r="Y16">
            <v>0</v>
          </cell>
          <cell r="Z16">
            <v>2</v>
          </cell>
          <cell r="AA16" t="str">
            <v>20</v>
          </cell>
          <cell r="AB16">
            <v>5</v>
          </cell>
          <cell r="AC16" t="str">
            <v>50</v>
          </cell>
          <cell r="AD16">
            <v>2</v>
          </cell>
          <cell r="AE16" t="str">
            <v>IMPROBABLE</v>
          </cell>
          <cell r="AF16">
            <v>5</v>
          </cell>
          <cell r="AG16" t="str">
            <v>MODERADO</v>
          </cell>
          <cell r="AH16">
            <v>10</v>
          </cell>
          <cell r="AI16" t="str">
            <v>ZONA DE RIESGO BAJA</v>
          </cell>
        </row>
        <row r="17">
          <cell r="E17"/>
          <cell r="F17">
            <v>0</v>
          </cell>
          <cell r="G17"/>
          <cell r="H17">
            <v>0</v>
          </cell>
          <cell r="I17"/>
          <cell r="J17">
            <v>0</v>
          </cell>
          <cell r="K17"/>
          <cell r="L17">
            <v>0</v>
          </cell>
          <cell r="M17"/>
          <cell r="N17">
            <v>0</v>
          </cell>
          <cell r="O17"/>
          <cell r="P17">
            <v>0</v>
          </cell>
          <cell r="Q17"/>
          <cell r="R17">
            <v>0</v>
          </cell>
          <cell r="S17"/>
          <cell r="T17">
            <v>0</v>
          </cell>
          <cell r="U17"/>
          <cell r="V17">
            <v>0</v>
          </cell>
          <cell r="W17"/>
          <cell r="X17"/>
          <cell r="Y17"/>
          <cell r="Z17"/>
          <cell r="AA17"/>
          <cell r="AB17"/>
          <cell r="AC17"/>
          <cell r="AD17"/>
          <cell r="AE17"/>
          <cell r="AF17"/>
          <cell r="AG17"/>
          <cell r="AH17"/>
          <cell r="AI17"/>
        </row>
        <row r="18">
          <cell r="E18" t="str">
            <v>Incumplimiento y presentación extemporáneas de
los informes de ley</v>
          </cell>
          <cell r="F18"/>
          <cell r="G18"/>
          <cell r="H18"/>
          <cell r="I18"/>
          <cell r="J18"/>
          <cell r="K18"/>
          <cell r="L18"/>
          <cell r="M18"/>
          <cell r="N18"/>
          <cell r="O18"/>
          <cell r="P18"/>
          <cell r="Q18"/>
          <cell r="R18"/>
          <cell r="S18"/>
          <cell r="T18"/>
          <cell r="U18"/>
          <cell r="V18"/>
          <cell r="W18"/>
          <cell r="X18">
            <v>0</v>
          </cell>
          <cell r="Y18">
            <v>0</v>
          </cell>
          <cell r="Z18">
            <v>4</v>
          </cell>
          <cell r="AA18" t="str">
            <v>40</v>
          </cell>
          <cell r="AB18">
            <v>5</v>
          </cell>
          <cell r="AC18" t="str">
            <v>50</v>
          </cell>
          <cell r="AD18">
            <v>4</v>
          </cell>
          <cell r="AE18" t="str">
            <v>ES PROBABLE</v>
          </cell>
          <cell r="AF18">
            <v>5</v>
          </cell>
          <cell r="AG18" t="str">
            <v>MODERADO</v>
          </cell>
          <cell r="AH18">
            <v>20</v>
          </cell>
          <cell r="AI18" t="str">
            <v>ZONA DE RIESGO MODERADO</v>
          </cell>
        </row>
        <row r="19">
          <cell r="E19"/>
          <cell r="F19">
            <v>0</v>
          </cell>
          <cell r="G19"/>
          <cell r="H19">
            <v>0</v>
          </cell>
          <cell r="I19"/>
          <cell r="J19">
            <v>0</v>
          </cell>
          <cell r="K19"/>
          <cell r="L19">
            <v>0</v>
          </cell>
          <cell r="M19"/>
          <cell r="N19">
            <v>0</v>
          </cell>
          <cell r="O19"/>
          <cell r="P19">
            <v>0</v>
          </cell>
          <cell r="Q19"/>
          <cell r="R19">
            <v>0</v>
          </cell>
          <cell r="S19"/>
          <cell r="T19">
            <v>0</v>
          </cell>
          <cell r="U19"/>
          <cell r="V19">
            <v>0</v>
          </cell>
          <cell r="W19"/>
          <cell r="X19"/>
          <cell r="Y19"/>
          <cell r="Z19"/>
          <cell r="AA19"/>
          <cell r="AB19"/>
          <cell r="AC19"/>
          <cell r="AD19"/>
          <cell r="AE19"/>
          <cell r="AF19"/>
          <cell r="AG19"/>
          <cell r="AH19"/>
          <cell r="AI19"/>
        </row>
        <row r="20">
          <cell r="E20" t="str">
            <v>Interposición de tutelas contra la Sociedad</v>
          </cell>
          <cell r="F20"/>
          <cell r="G20"/>
          <cell r="H20"/>
          <cell r="I20"/>
          <cell r="J20"/>
          <cell r="K20"/>
          <cell r="L20"/>
          <cell r="M20"/>
          <cell r="N20"/>
          <cell r="O20"/>
          <cell r="P20"/>
          <cell r="Q20"/>
          <cell r="R20"/>
          <cell r="S20"/>
          <cell r="T20"/>
          <cell r="U20"/>
          <cell r="V20"/>
          <cell r="W20"/>
          <cell r="X20">
            <v>0</v>
          </cell>
          <cell r="Y20">
            <v>0</v>
          </cell>
          <cell r="Z20">
            <v>3</v>
          </cell>
          <cell r="AA20" t="str">
            <v>30</v>
          </cell>
          <cell r="AB20">
            <v>5</v>
          </cell>
          <cell r="AC20" t="str">
            <v>50</v>
          </cell>
          <cell r="AD20">
            <v>3</v>
          </cell>
          <cell r="AE20" t="str">
            <v>POSIBLE</v>
          </cell>
          <cell r="AF20">
            <v>5</v>
          </cell>
          <cell r="AG20" t="str">
            <v>MODERADO</v>
          </cell>
          <cell r="AH20">
            <v>15</v>
          </cell>
          <cell r="AI20" t="str">
            <v>ZONA DE RIESGO BAJA</v>
          </cell>
        </row>
        <row r="21">
          <cell r="E21"/>
          <cell r="F21">
            <v>0</v>
          </cell>
          <cell r="G21"/>
          <cell r="H21">
            <v>0</v>
          </cell>
          <cell r="I21"/>
          <cell r="J21">
            <v>0</v>
          </cell>
          <cell r="K21"/>
          <cell r="L21">
            <v>0</v>
          </cell>
          <cell r="M21"/>
          <cell r="N21">
            <v>0</v>
          </cell>
          <cell r="O21"/>
          <cell r="P21">
            <v>0</v>
          </cell>
          <cell r="Q21"/>
          <cell r="R21">
            <v>0</v>
          </cell>
          <cell r="S21"/>
          <cell r="T21">
            <v>0</v>
          </cell>
          <cell r="U21"/>
          <cell r="V21">
            <v>0</v>
          </cell>
          <cell r="W21"/>
          <cell r="X21"/>
          <cell r="Y21"/>
          <cell r="Z21"/>
          <cell r="AA21"/>
          <cell r="AB21"/>
          <cell r="AC21"/>
          <cell r="AD21"/>
          <cell r="AE21"/>
          <cell r="AF21"/>
          <cell r="AG21"/>
          <cell r="AH21"/>
          <cell r="AI21"/>
        </row>
        <row r="22">
          <cell r="E22" t="str">
            <v>Condenas judiciales contra la Sociedad Tequendama</v>
          </cell>
          <cell r="F22"/>
          <cell r="G22"/>
          <cell r="H22"/>
          <cell r="I22"/>
          <cell r="J22"/>
          <cell r="K22"/>
          <cell r="L22"/>
          <cell r="M22"/>
          <cell r="N22"/>
          <cell r="O22"/>
          <cell r="P22"/>
          <cell r="Q22"/>
          <cell r="R22"/>
          <cell r="S22"/>
          <cell r="T22"/>
          <cell r="U22"/>
          <cell r="V22"/>
          <cell r="W22"/>
          <cell r="X22">
            <v>0</v>
          </cell>
          <cell r="Y22">
            <v>0</v>
          </cell>
          <cell r="Z22">
            <v>4</v>
          </cell>
          <cell r="AA22" t="str">
            <v>40</v>
          </cell>
          <cell r="AB22">
            <v>5</v>
          </cell>
          <cell r="AC22" t="str">
            <v>50</v>
          </cell>
          <cell r="AD22">
            <v>4</v>
          </cell>
          <cell r="AE22" t="str">
            <v>ES PROBABLE</v>
          </cell>
          <cell r="AF22">
            <v>5</v>
          </cell>
          <cell r="AG22" t="str">
            <v>MODERADO</v>
          </cell>
          <cell r="AH22">
            <v>20</v>
          </cell>
          <cell r="AI22" t="str">
            <v>ZONA DE RIESGO MODERADO</v>
          </cell>
        </row>
        <row r="23">
          <cell r="E23"/>
          <cell r="F23">
            <v>0</v>
          </cell>
          <cell r="G23"/>
          <cell r="H23">
            <v>0</v>
          </cell>
          <cell r="I23"/>
          <cell r="J23">
            <v>0</v>
          </cell>
          <cell r="K23"/>
          <cell r="L23">
            <v>0</v>
          </cell>
          <cell r="M23"/>
          <cell r="N23">
            <v>0</v>
          </cell>
          <cell r="O23"/>
          <cell r="P23">
            <v>0</v>
          </cell>
          <cell r="Q23"/>
          <cell r="R23">
            <v>0</v>
          </cell>
          <cell r="S23"/>
          <cell r="T23">
            <v>0</v>
          </cell>
          <cell r="U23"/>
          <cell r="V23">
            <v>0</v>
          </cell>
          <cell r="W23"/>
          <cell r="X23"/>
          <cell r="Y23"/>
          <cell r="Z23"/>
          <cell r="AA23"/>
          <cell r="AB23"/>
          <cell r="AC23"/>
          <cell r="AD23"/>
          <cell r="AE23"/>
          <cell r="AF23"/>
          <cell r="AG23"/>
          <cell r="AH23"/>
          <cell r="AI23"/>
        </row>
        <row r="24">
          <cell r="E24" t="str">
            <v>Incumplimiento de la normatividad aplicable a la Sociedad</v>
          </cell>
          <cell r="F24"/>
          <cell r="G24"/>
          <cell r="H24"/>
          <cell r="I24"/>
          <cell r="J24"/>
          <cell r="K24"/>
          <cell r="L24"/>
          <cell r="M24"/>
          <cell r="N24"/>
          <cell r="O24"/>
          <cell r="P24"/>
          <cell r="Q24"/>
          <cell r="R24"/>
          <cell r="S24"/>
          <cell r="T24"/>
          <cell r="U24"/>
          <cell r="V24"/>
          <cell r="W24"/>
          <cell r="X24">
            <v>0</v>
          </cell>
          <cell r="Y24">
            <v>0</v>
          </cell>
          <cell r="Z24">
            <v>2</v>
          </cell>
          <cell r="AA24" t="str">
            <v>20</v>
          </cell>
          <cell r="AB24">
            <v>5</v>
          </cell>
          <cell r="AC24" t="str">
            <v>50</v>
          </cell>
          <cell r="AD24">
            <v>2</v>
          </cell>
          <cell r="AE24" t="str">
            <v>IMPROBABLE</v>
          </cell>
          <cell r="AF24">
            <v>5</v>
          </cell>
          <cell r="AG24" t="str">
            <v>MODERADO</v>
          </cell>
          <cell r="AH24">
            <v>10</v>
          </cell>
          <cell r="AI24" t="str">
            <v>ZONA DE RIESGO BAJA</v>
          </cell>
        </row>
        <row r="25">
          <cell r="E25"/>
          <cell r="F25">
            <v>0</v>
          </cell>
          <cell r="G25"/>
          <cell r="H25">
            <v>0</v>
          </cell>
          <cell r="I25"/>
          <cell r="J25">
            <v>0</v>
          </cell>
          <cell r="K25"/>
          <cell r="L25">
            <v>0</v>
          </cell>
          <cell r="M25"/>
          <cell r="N25">
            <v>0</v>
          </cell>
          <cell r="O25"/>
          <cell r="P25">
            <v>0</v>
          </cell>
          <cell r="Q25"/>
          <cell r="R25">
            <v>0</v>
          </cell>
          <cell r="S25"/>
          <cell r="T25">
            <v>0</v>
          </cell>
          <cell r="U25"/>
          <cell r="V25">
            <v>0</v>
          </cell>
          <cell r="W25"/>
          <cell r="X25"/>
          <cell r="Y25"/>
          <cell r="Z25"/>
          <cell r="AA25"/>
          <cell r="AB25"/>
          <cell r="AC25"/>
          <cell r="AD25"/>
          <cell r="AE25"/>
          <cell r="AF25"/>
          <cell r="AG25"/>
          <cell r="AH25"/>
          <cell r="AI25"/>
        </row>
        <row r="26">
          <cell r="E26" t="str">
            <v>Inadecuada asignación de descuentos y/o cortesías a clientes</v>
          </cell>
          <cell r="F26"/>
          <cell r="G26"/>
          <cell r="H26"/>
          <cell r="I26"/>
          <cell r="J26"/>
          <cell r="K26"/>
          <cell r="L26"/>
          <cell r="M26"/>
          <cell r="N26"/>
          <cell r="O26"/>
          <cell r="P26"/>
          <cell r="Q26"/>
          <cell r="R26"/>
          <cell r="S26"/>
          <cell r="T26"/>
          <cell r="U26"/>
          <cell r="V26"/>
          <cell r="W26"/>
          <cell r="X26">
            <v>0</v>
          </cell>
          <cell r="Y26">
            <v>0</v>
          </cell>
          <cell r="Z26">
            <v>3</v>
          </cell>
          <cell r="AA26" t="str">
            <v>30</v>
          </cell>
          <cell r="AB26">
            <v>5</v>
          </cell>
          <cell r="AC26" t="str">
            <v>50</v>
          </cell>
          <cell r="AD26">
            <v>3</v>
          </cell>
          <cell r="AE26" t="str">
            <v>POSIBLE</v>
          </cell>
          <cell r="AF26">
            <v>5</v>
          </cell>
          <cell r="AG26" t="str">
            <v>MODERADO</v>
          </cell>
          <cell r="AH26">
            <v>15</v>
          </cell>
          <cell r="AI26" t="str">
            <v>ZONA DE RIESGO BAJA</v>
          </cell>
        </row>
        <row r="27">
          <cell r="E27"/>
          <cell r="F27">
            <v>0</v>
          </cell>
          <cell r="G27"/>
          <cell r="H27">
            <v>0</v>
          </cell>
          <cell r="I27"/>
          <cell r="J27">
            <v>0</v>
          </cell>
          <cell r="K27"/>
          <cell r="L27">
            <v>0</v>
          </cell>
          <cell r="M27"/>
          <cell r="N27">
            <v>0</v>
          </cell>
          <cell r="O27"/>
          <cell r="P27">
            <v>0</v>
          </cell>
          <cell r="Q27"/>
          <cell r="R27">
            <v>0</v>
          </cell>
          <cell r="S27"/>
          <cell r="T27">
            <v>0</v>
          </cell>
          <cell r="U27"/>
          <cell r="V27">
            <v>0</v>
          </cell>
          <cell r="W27"/>
          <cell r="X27"/>
          <cell r="Y27"/>
          <cell r="Z27"/>
          <cell r="AA27"/>
          <cell r="AB27"/>
          <cell r="AC27"/>
          <cell r="AD27"/>
          <cell r="AE27"/>
          <cell r="AF27"/>
          <cell r="AG27"/>
          <cell r="AH27"/>
          <cell r="AI27"/>
        </row>
        <row r="28">
          <cell r="E28" t="str">
            <v>Afectación de las operaciones de la Sociedad por deficiencia o falta de personal</v>
          </cell>
          <cell r="F28"/>
          <cell r="G28"/>
          <cell r="H28"/>
          <cell r="I28"/>
          <cell r="J28"/>
          <cell r="K28"/>
          <cell r="L28"/>
          <cell r="M28"/>
          <cell r="N28"/>
          <cell r="O28"/>
          <cell r="P28"/>
          <cell r="Q28"/>
          <cell r="R28"/>
          <cell r="S28"/>
          <cell r="T28"/>
          <cell r="U28"/>
          <cell r="V28"/>
          <cell r="W28"/>
          <cell r="X28">
            <v>0</v>
          </cell>
          <cell r="Y28">
            <v>0</v>
          </cell>
          <cell r="Z28">
            <v>5</v>
          </cell>
          <cell r="AA28" t="str">
            <v>50</v>
          </cell>
          <cell r="AB28">
            <v>5</v>
          </cell>
          <cell r="AC28" t="str">
            <v>50</v>
          </cell>
          <cell r="AD28">
            <v>5</v>
          </cell>
          <cell r="AE28" t="str">
            <v>ES MUY SEGURO</v>
          </cell>
          <cell r="AF28">
            <v>5</v>
          </cell>
          <cell r="AG28" t="str">
            <v>MODERADO</v>
          </cell>
          <cell r="AH28">
            <v>25</v>
          </cell>
          <cell r="AI28" t="str">
            <v>ZONA DE RIESGO MODERADO</v>
          </cell>
        </row>
        <row r="29">
          <cell r="E29"/>
          <cell r="F29">
            <v>0</v>
          </cell>
          <cell r="G29"/>
          <cell r="H29">
            <v>0</v>
          </cell>
          <cell r="I29"/>
          <cell r="J29">
            <v>0</v>
          </cell>
          <cell r="K29"/>
          <cell r="L29">
            <v>0</v>
          </cell>
          <cell r="M29"/>
          <cell r="N29">
            <v>0</v>
          </cell>
          <cell r="O29"/>
          <cell r="P29">
            <v>0</v>
          </cell>
          <cell r="Q29"/>
          <cell r="R29">
            <v>0</v>
          </cell>
          <cell r="S29"/>
          <cell r="T29">
            <v>0</v>
          </cell>
          <cell r="U29"/>
          <cell r="V29">
            <v>0</v>
          </cell>
          <cell r="W29"/>
          <cell r="X29"/>
          <cell r="Y29"/>
          <cell r="Z29"/>
          <cell r="AA29"/>
          <cell r="AB29"/>
          <cell r="AC29"/>
          <cell r="AD29"/>
          <cell r="AE29"/>
          <cell r="AF29"/>
          <cell r="AG29"/>
          <cell r="AH29"/>
          <cell r="AI29"/>
        </row>
        <row r="30">
          <cell r="E30" t="str">
            <v>No aceptación o no pago de consumos adicionales de los huéspedes</v>
          </cell>
          <cell r="F30"/>
          <cell r="G30"/>
          <cell r="H30"/>
          <cell r="I30"/>
          <cell r="J30"/>
          <cell r="K30"/>
          <cell r="L30"/>
          <cell r="M30"/>
          <cell r="N30"/>
          <cell r="O30"/>
          <cell r="P30"/>
          <cell r="Q30"/>
          <cell r="R30"/>
          <cell r="S30"/>
          <cell r="T30"/>
          <cell r="U30"/>
          <cell r="V30"/>
          <cell r="W30"/>
          <cell r="X30">
            <v>0</v>
          </cell>
          <cell r="Y30">
            <v>0</v>
          </cell>
          <cell r="Z30">
            <v>4</v>
          </cell>
          <cell r="AA30" t="str">
            <v>40</v>
          </cell>
          <cell r="AB30">
            <v>5</v>
          </cell>
          <cell r="AC30" t="str">
            <v>50</v>
          </cell>
          <cell r="AD30">
            <v>4</v>
          </cell>
          <cell r="AE30" t="str">
            <v>ES PROBABLE</v>
          </cell>
          <cell r="AF30">
            <v>5</v>
          </cell>
          <cell r="AG30" t="str">
            <v>MODERADO</v>
          </cell>
          <cell r="AH30">
            <v>20</v>
          </cell>
          <cell r="AI30" t="str">
            <v>ZONA DE RIESGO MODERADO</v>
          </cell>
        </row>
        <row r="31">
          <cell r="E31"/>
          <cell r="F31">
            <v>0</v>
          </cell>
          <cell r="G31"/>
          <cell r="H31">
            <v>0</v>
          </cell>
          <cell r="I31"/>
          <cell r="J31">
            <v>0</v>
          </cell>
          <cell r="K31"/>
          <cell r="L31">
            <v>0</v>
          </cell>
          <cell r="M31"/>
          <cell r="N31">
            <v>0</v>
          </cell>
          <cell r="O31"/>
          <cell r="P31">
            <v>0</v>
          </cell>
          <cell r="Q31"/>
          <cell r="R31">
            <v>0</v>
          </cell>
          <cell r="S31"/>
          <cell r="T31">
            <v>0</v>
          </cell>
          <cell r="U31"/>
          <cell r="V31">
            <v>0</v>
          </cell>
          <cell r="W31"/>
          <cell r="X31"/>
          <cell r="Y31"/>
          <cell r="Z31"/>
          <cell r="AA31"/>
          <cell r="AB31"/>
          <cell r="AC31"/>
          <cell r="AD31"/>
          <cell r="AE31"/>
          <cell r="AF31"/>
          <cell r="AG31"/>
          <cell r="AH31"/>
          <cell r="AI31"/>
        </row>
        <row r="32">
          <cell r="E32" t="str">
            <v>Ingreso de acompañantes o visitantes no autorizados.</v>
          </cell>
          <cell r="F32"/>
          <cell r="G32"/>
          <cell r="H32"/>
          <cell r="I32"/>
          <cell r="J32"/>
          <cell r="K32"/>
          <cell r="L32"/>
          <cell r="M32"/>
          <cell r="N32"/>
          <cell r="O32"/>
          <cell r="P32"/>
          <cell r="Q32"/>
          <cell r="R32"/>
          <cell r="S32"/>
          <cell r="T32"/>
          <cell r="U32"/>
          <cell r="V32"/>
          <cell r="W32"/>
          <cell r="X32">
            <v>0</v>
          </cell>
          <cell r="Y32">
            <v>0</v>
          </cell>
          <cell r="Z32">
            <v>2</v>
          </cell>
          <cell r="AA32" t="str">
            <v>20</v>
          </cell>
          <cell r="AB32">
            <v>5</v>
          </cell>
          <cell r="AC32" t="str">
            <v>50</v>
          </cell>
          <cell r="AD32">
            <v>2</v>
          </cell>
          <cell r="AE32" t="str">
            <v>IMPROBABLE</v>
          </cell>
          <cell r="AF32">
            <v>5</v>
          </cell>
          <cell r="AG32" t="str">
            <v>MODERADO</v>
          </cell>
          <cell r="AH32">
            <v>10</v>
          </cell>
          <cell r="AI32" t="str">
            <v>ZONA DE RIESGO BAJA</v>
          </cell>
        </row>
        <row r="33">
          <cell r="E33"/>
          <cell r="F33">
            <v>0</v>
          </cell>
          <cell r="G33"/>
          <cell r="H33">
            <v>0</v>
          </cell>
          <cell r="I33"/>
          <cell r="J33">
            <v>0</v>
          </cell>
          <cell r="K33"/>
          <cell r="L33">
            <v>0</v>
          </cell>
          <cell r="M33"/>
          <cell r="N33">
            <v>0</v>
          </cell>
          <cell r="O33"/>
          <cell r="P33">
            <v>0</v>
          </cell>
          <cell r="Q33"/>
          <cell r="R33">
            <v>0</v>
          </cell>
          <cell r="S33"/>
          <cell r="T33">
            <v>0</v>
          </cell>
          <cell r="U33"/>
          <cell r="V33">
            <v>0</v>
          </cell>
          <cell r="W33"/>
          <cell r="X33"/>
          <cell r="Y33"/>
          <cell r="Z33"/>
          <cell r="AA33"/>
          <cell r="AB33"/>
          <cell r="AC33"/>
          <cell r="AD33"/>
          <cell r="AE33"/>
          <cell r="AF33"/>
          <cell r="AG33"/>
          <cell r="AH33"/>
          <cell r="AI33"/>
        </row>
        <row r="34">
          <cell r="E34" t="str">
            <v xml:space="preserve">Daño o deterioro de la infraestructura física </v>
          </cell>
          <cell r="F34"/>
          <cell r="G34"/>
          <cell r="H34"/>
          <cell r="I34"/>
          <cell r="J34"/>
          <cell r="K34"/>
          <cell r="L34"/>
          <cell r="M34"/>
          <cell r="N34"/>
          <cell r="O34"/>
          <cell r="P34"/>
          <cell r="Q34"/>
          <cell r="R34"/>
          <cell r="S34"/>
          <cell r="T34"/>
          <cell r="U34"/>
          <cell r="V34"/>
          <cell r="W34"/>
          <cell r="X34">
            <v>0</v>
          </cell>
          <cell r="Y34">
            <v>0</v>
          </cell>
          <cell r="Z34">
            <v>5</v>
          </cell>
          <cell r="AA34" t="str">
            <v>50</v>
          </cell>
          <cell r="AB34">
            <v>5</v>
          </cell>
          <cell r="AC34" t="str">
            <v>50</v>
          </cell>
          <cell r="AD34">
            <v>5</v>
          </cell>
          <cell r="AE34" t="str">
            <v>ES MUY SEGURO</v>
          </cell>
          <cell r="AF34">
            <v>5</v>
          </cell>
          <cell r="AG34" t="str">
            <v>MODERADO</v>
          </cell>
          <cell r="AH34">
            <v>25</v>
          </cell>
          <cell r="AI34" t="str">
            <v>ZONA DE RIESGO MODERADO</v>
          </cell>
        </row>
        <row r="35">
          <cell r="E35"/>
          <cell r="F35">
            <v>0</v>
          </cell>
          <cell r="G35"/>
          <cell r="H35">
            <v>0</v>
          </cell>
          <cell r="I35"/>
          <cell r="J35">
            <v>0</v>
          </cell>
          <cell r="K35"/>
          <cell r="L35">
            <v>0</v>
          </cell>
          <cell r="M35"/>
          <cell r="N35">
            <v>0</v>
          </cell>
          <cell r="O35"/>
          <cell r="P35">
            <v>0</v>
          </cell>
          <cell r="Q35"/>
          <cell r="R35">
            <v>0</v>
          </cell>
          <cell r="S35"/>
          <cell r="T35">
            <v>0</v>
          </cell>
          <cell r="U35"/>
          <cell r="V35">
            <v>0</v>
          </cell>
          <cell r="W35"/>
          <cell r="X35"/>
          <cell r="Y35"/>
          <cell r="Z35"/>
          <cell r="AA35"/>
          <cell r="AB35"/>
          <cell r="AC35"/>
          <cell r="AD35"/>
          <cell r="AE35"/>
          <cell r="AF35"/>
          <cell r="AG35"/>
          <cell r="AH35"/>
          <cell r="AI35"/>
        </row>
        <row r="36">
          <cell r="E36" t="str">
            <v>Perdida, daño o sustracción de activos de operación, materia prima, activos fijos y/o activos de gestion</v>
          </cell>
          <cell r="F36"/>
          <cell r="G36"/>
          <cell r="H36"/>
          <cell r="I36"/>
          <cell r="J36"/>
          <cell r="K36"/>
          <cell r="L36"/>
          <cell r="M36"/>
          <cell r="N36"/>
          <cell r="O36"/>
          <cell r="P36"/>
          <cell r="Q36"/>
          <cell r="R36"/>
          <cell r="S36"/>
          <cell r="T36"/>
          <cell r="U36"/>
          <cell r="V36"/>
          <cell r="W36"/>
          <cell r="X36">
            <v>0</v>
          </cell>
          <cell r="Y36">
            <v>0</v>
          </cell>
          <cell r="Z36">
            <v>4</v>
          </cell>
          <cell r="AA36" t="str">
            <v>40</v>
          </cell>
          <cell r="AB36">
            <v>5</v>
          </cell>
          <cell r="AC36" t="str">
            <v>50</v>
          </cell>
          <cell r="AD36">
            <v>4</v>
          </cell>
          <cell r="AE36" t="str">
            <v>ES PROBABLE</v>
          </cell>
          <cell r="AF36">
            <v>5</v>
          </cell>
          <cell r="AG36" t="str">
            <v>MODERADO</v>
          </cell>
          <cell r="AH36">
            <v>20</v>
          </cell>
          <cell r="AI36" t="str">
            <v>ZONA DE RIESGO MODERADO</v>
          </cell>
        </row>
        <row r="37">
          <cell r="E37"/>
          <cell r="F37">
            <v>0</v>
          </cell>
          <cell r="G37"/>
          <cell r="H37">
            <v>0</v>
          </cell>
          <cell r="I37"/>
          <cell r="J37">
            <v>0</v>
          </cell>
          <cell r="K37"/>
          <cell r="L37">
            <v>0</v>
          </cell>
          <cell r="M37"/>
          <cell r="N37">
            <v>0</v>
          </cell>
          <cell r="O37"/>
          <cell r="P37">
            <v>0</v>
          </cell>
          <cell r="Q37"/>
          <cell r="R37">
            <v>0</v>
          </cell>
          <cell r="S37"/>
          <cell r="T37">
            <v>0</v>
          </cell>
          <cell r="U37"/>
          <cell r="V37">
            <v>0</v>
          </cell>
          <cell r="W37"/>
          <cell r="X37"/>
          <cell r="Y37"/>
          <cell r="Z37"/>
          <cell r="AA37"/>
          <cell r="AB37"/>
          <cell r="AC37"/>
          <cell r="AD37"/>
          <cell r="AE37"/>
          <cell r="AF37"/>
          <cell r="AG37"/>
          <cell r="AH37"/>
          <cell r="AI37"/>
        </row>
        <row r="38">
          <cell r="E38" t="str">
            <v>Afectación de la prestación del servicio por condiciones de infraestructura externas</v>
          </cell>
          <cell r="F38"/>
          <cell r="G38"/>
          <cell r="H38"/>
          <cell r="I38"/>
          <cell r="J38"/>
          <cell r="K38"/>
          <cell r="L38"/>
          <cell r="M38"/>
          <cell r="N38"/>
          <cell r="O38"/>
          <cell r="P38"/>
          <cell r="Q38"/>
          <cell r="R38"/>
          <cell r="S38"/>
          <cell r="T38"/>
          <cell r="U38"/>
          <cell r="V38"/>
          <cell r="W38"/>
          <cell r="X38">
            <v>0</v>
          </cell>
          <cell r="Y38">
            <v>0</v>
          </cell>
          <cell r="Z38">
            <v>4</v>
          </cell>
          <cell r="AA38" t="str">
            <v>40</v>
          </cell>
          <cell r="AB38">
            <v>5</v>
          </cell>
          <cell r="AC38" t="str">
            <v>50</v>
          </cell>
          <cell r="AD38">
            <v>4</v>
          </cell>
          <cell r="AE38" t="str">
            <v>ES PROBABLE</v>
          </cell>
          <cell r="AF38">
            <v>5</v>
          </cell>
          <cell r="AG38" t="str">
            <v>MODERADO</v>
          </cell>
          <cell r="AH38">
            <v>20</v>
          </cell>
          <cell r="AI38" t="str">
            <v>ZONA DE RIESGO MODERADO</v>
          </cell>
        </row>
        <row r="39">
          <cell r="E39"/>
          <cell r="F39">
            <v>0</v>
          </cell>
          <cell r="G39"/>
          <cell r="H39">
            <v>0</v>
          </cell>
          <cell r="I39"/>
          <cell r="J39">
            <v>0</v>
          </cell>
          <cell r="K39"/>
          <cell r="L39">
            <v>0</v>
          </cell>
          <cell r="M39"/>
          <cell r="N39">
            <v>0</v>
          </cell>
          <cell r="O39"/>
          <cell r="P39">
            <v>0</v>
          </cell>
          <cell r="Q39"/>
          <cell r="R39">
            <v>0</v>
          </cell>
          <cell r="S39"/>
          <cell r="T39">
            <v>0</v>
          </cell>
          <cell r="U39"/>
          <cell r="V39">
            <v>0</v>
          </cell>
          <cell r="W39"/>
          <cell r="X39"/>
          <cell r="Y39"/>
          <cell r="Z39"/>
          <cell r="AA39"/>
          <cell r="AB39"/>
          <cell r="AC39"/>
          <cell r="AD39"/>
          <cell r="AE39"/>
          <cell r="AF39"/>
          <cell r="AG39"/>
          <cell r="AH39"/>
          <cell r="AI39"/>
        </row>
        <row r="40">
          <cell r="E40" t="str">
            <v>Elaboración de contratos   interadministrativos con deficiencias o que incumplan parámetros económicas, legales y/o comerciales establecidos</v>
          </cell>
          <cell r="F40"/>
          <cell r="G40"/>
          <cell r="H40"/>
          <cell r="I40"/>
          <cell r="J40"/>
          <cell r="K40"/>
          <cell r="L40"/>
          <cell r="M40"/>
          <cell r="N40"/>
          <cell r="O40"/>
          <cell r="P40"/>
          <cell r="Q40"/>
          <cell r="R40"/>
          <cell r="S40"/>
          <cell r="T40"/>
          <cell r="U40"/>
          <cell r="V40"/>
          <cell r="W40"/>
          <cell r="X40">
            <v>0</v>
          </cell>
          <cell r="Y40">
            <v>0</v>
          </cell>
          <cell r="Z40">
            <v>4</v>
          </cell>
          <cell r="AA40" t="str">
            <v>40</v>
          </cell>
          <cell r="AB40">
            <v>5</v>
          </cell>
          <cell r="AC40" t="str">
            <v>50</v>
          </cell>
          <cell r="AD40">
            <v>4</v>
          </cell>
          <cell r="AE40" t="str">
            <v>ES PROBABLE</v>
          </cell>
          <cell r="AF40">
            <v>5</v>
          </cell>
          <cell r="AG40" t="str">
            <v>MODERADO</v>
          </cell>
          <cell r="AH40">
            <v>20</v>
          </cell>
          <cell r="AI40" t="str">
            <v>ZONA DE RIESGO MODERADO</v>
          </cell>
        </row>
        <row r="41">
          <cell r="E41"/>
          <cell r="F41">
            <v>0</v>
          </cell>
          <cell r="G41"/>
          <cell r="H41">
            <v>0</v>
          </cell>
          <cell r="I41"/>
          <cell r="J41">
            <v>0</v>
          </cell>
          <cell r="K41"/>
          <cell r="L41">
            <v>0</v>
          </cell>
          <cell r="M41"/>
          <cell r="N41">
            <v>0</v>
          </cell>
          <cell r="O41"/>
          <cell r="P41">
            <v>0</v>
          </cell>
          <cell r="Q41"/>
          <cell r="R41">
            <v>0</v>
          </cell>
          <cell r="S41"/>
          <cell r="T41">
            <v>0</v>
          </cell>
          <cell r="U41"/>
          <cell r="V41">
            <v>0</v>
          </cell>
          <cell r="W41"/>
          <cell r="X41"/>
          <cell r="Y41"/>
          <cell r="Z41"/>
          <cell r="AA41"/>
          <cell r="AB41"/>
          <cell r="AC41"/>
          <cell r="AD41"/>
          <cell r="AE41"/>
          <cell r="AF41"/>
          <cell r="AG41"/>
          <cell r="AH41"/>
          <cell r="AI41"/>
        </row>
        <row r="42">
          <cell r="E42" t="str">
            <v>Elaboración de contratos  con proveedores con deficiencias o que incumplan parámetros  legales establecidos</v>
          </cell>
          <cell r="F42"/>
          <cell r="G42"/>
          <cell r="H42"/>
          <cell r="I42"/>
          <cell r="J42"/>
          <cell r="K42"/>
          <cell r="L42"/>
          <cell r="M42"/>
          <cell r="N42"/>
          <cell r="O42"/>
          <cell r="P42"/>
          <cell r="Q42"/>
          <cell r="R42"/>
          <cell r="S42"/>
          <cell r="T42"/>
          <cell r="U42"/>
          <cell r="V42"/>
          <cell r="W42"/>
          <cell r="X42">
            <v>0</v>
          </cell>
          <cell r="Y42">
            <v>0</v>
          </cell>
          <cell r="Z42">
            <v>4</v>
          </cell>
          <cell r="AA42" t="str">
            <v>40</v>
          </cell>
          <cell r="AB42">
            <v>5</v>
          </cell>
          <cell r="AC42" t="str">
            <v>50</v>
          </cell>
          <cell r="AD42">
            <v>4</v>
          </cell>
          <cell r="AE42" t="str">
            <v>ES PROBABLE</v>
          </cell>
          <cell r="AF42">
            <v>5</v>
          </cell>
          <cell r="AG42" t="str">
            <v>MODERADO</v>
          </cell>
          <cell r="AH42">
            <v>20</v>
          </cell>
          <cell r="AI42" t="str">
            <v>ZONA DE RIESGO MODERADO</v>
          </cell>
        </row>
        <row r="43">
          <cell r="E43"/>
          <cell r="F43">
            <v>0</v>
          </cell>
          <cell r="G43"/>
          <cell r="H43">
            <v>0</v>
          </cell>
          <cell r="I43"/>
          <cell r="J43">
            <v>0</v>
          </cell>
          <cell r="K43"/>
          <cell r="L43">
            <v>0</v>
          </cell>
          <cell r="M43"/>
          <cell r="N43">
            <v>0</v>
          </cell>
          <cell r="O43"/>
          <cell r="P43">
            <v>0</v>
          </cell>
          <cell r="Q43"/>
          <cell r="R43">
            <v>0</v>
          </cell>
          <cell r="S43"/>
          <cell r="T43">
            <v>0</v>
          </cell>
          <cell r="U43"/>
          <cell r="V43">
            <v>0</v>
          </cell>
          <cell r="W43"/>
          <cell r="X43"/>
          <cell r="Y43"/>
          <cell r="Z43"/>
          <cell r="AA43"/>
          <cell r="AB43"/>
          <cell r="AC43"/>
          <cell r="AD43"/>
          <cell r="AE43"/>
          <cell r="AF43"/>
          <cell r="AG43"/>
          <cell r="AH43"/>
          <cell r="AI43"/>
        </row>
        <row r="44">
          <cell r="E44" t="str">
            <v>Incumplimiento en los lineamientos de seguimiento y control de los contratos de Operación Logística</v>
          </cell>
          <cell r="F44"/>
          <cell r="G44"/>
          <cell r="H44"/>
          <cell r="I44"/>
          <cell r="J44"/>
          <cell r="K44"/>
          <cell r="L44"/>
          <cell r="M44"/>
          <cell r="N44"/>
          <cell r="O44"/>
          <cell r="P44"/>
          <cell r="Q44"/>
          <cell r="R44"/>
          <cell r="S44"/>
          <cell r="T44"/>
          <cell r="U44"/>
          <cell r="V44"/>
          <cell r="W44"/>
          <cell r="X44">
            <v>0</v>
          </cell>
          <cell r="Y44">
            <v>0</v>
          </cell>
          <cell r="Z44">
            <v>3</v>
          </cell>
          <cell r="AA44" t="str">
            <v>30</v>
          </cell>
          <cell r="AB44">
            <v>5</v>
          </cell>
          <cell r="AC44" t="str">
            <v>50</v>
          </cell>
          <cell r="AD44">
            <v>3</v>
          </cell>
          <cell r="AE44" t="str">
            <v>POSIBLE</v>
          </cell>
          <cell r="AF44">
            <v>5</v>
          </cell>
          <cell r="AG44" t="str">
            <v>MODERADO</v>
          </cell>
          <cell r="AH44">
            <v>15</v>
          </cell>
          <cell r="AI44" t="str">
            <v>ZONA DE RIESGO BAJA</v>
          </cell>
        </row>
        <row r="45">
          <cell r="E45"/>
          <cell r="F45">
            <v>0</v>
          </cell>
          <cell r="G45"/>
          <cell r="H45">
            <v>0</v>
          </cell>
          <cell r="I45"/>
          <cell r="J45">
            <v>0</v>
          </cell>
          <cell r="K45"/>
          <cell r="L45">
            <v>0</v>
          </cell>
          <cell r="M45"/>
          <cell r="N45">
            <v>0</v>
          </cell>
          <cell r="O45"/>
          <cell r="P45">
            <v>0</v>
          </cell>
          <cell r="Q45"/>
          <cell r="R45">
            <v>0</v>
          </cell>
          <cell r="S45"/>
          <cell r="T45">
            <v>0</v>
          </cell>
          <cell r="U45"/>
          <cell r="V45">
            <v>0</v>
          </cell>
          <cell r="W45"/>
          <cell r="X45"/>
          <cell r="Y45"/>
          <cell r="Z45"/>
          <cell r="AA45"/>
          <cell r="AB45"/>
          <cell r="AC45"/>
          <cell r="AD45"/>
          <cell r="AE45"/>
          <cell r="AF45"/>
          <cell r="AG45"/>
          <cell r="AH45"/>
          <cell r="AI45"/>
        </row>
        <row r="46">
          <cell r="E46" t="str">
            <v>Falta de liquidez financiera (flujo de caja) para desarrollar las actividades de la Sociedad</v>
          </cell>
          <cell r="F46"/>
          <cell r="G46"/>
          <cell r="H46"/>
          <cell r="I46"/>
          <cell r="J46"/>
          <cell r="K46"/>
          <cell r="L46"/>
          <cell r="M46"/>
          <cell r="N46"/>
          <cell r="O46"/>
          <cell r="P46"/>
          <cell r="Q46"/>
          <cell r="R46"/>
          <cell r="S46"/>
          <cell r="T46"/>
          <cell r="U46"/>
          <cell r="V46"/>
          <cell r="W46"/>
          <cell r="X46">
            <v>0</v>
          </cell>
          <cell r="Y46">
            <v>0</v>
          </cell>
          <cell r="Z46">
            <v>3</v>
          </cell>
          <cell r="AA46" t="str">
            <v>30</v>
          </cell>
          <cell r="AB46">
            <v>5</v>
          </cell>
          <cell r="AC46" t="str">
            <v>50</v>
          </cell>
          <cell r="AD46">
            <v>3</v>
          </cell>
          <cell r="AE46" t="str">
            <v>POSIBLE</v>
          </cell>
          <cell r="AF46">
            <v>5</v>
          </cell>
          <cell r="AG46" t="str">
            <v>MODERADO</v>
          </cell>
          <cell r="AH46">
            <v>15</v>
          </cell>
          <cell r="AI46" t="str">
            <v>ZONA DE RIESGO BAJA</v>
          </cell>
        </row>
        <row r="47">
          <cell r="E47"/>
          <cell r="F47">
            <v>0</v>
          </cell>
          <cell r="G47"/>
          <cell r="H47">
            <v>0</v>
          </cell>
          <cell r="I47"/>
          <cell r="J47">
            <v>0</v>
          </cell>
          <cell r="K47"/>
          <cell r="L47">
            <v>0</v>
          </cell>
          <cell r="M47"/>
          <cell r="N47">
            <v>0</v>
          </cell>
          <cell r="O47"/>
          <cell r="P47">
            <v>0</v>
          </cell>
          <cell r="Q47"/>
          <cell r="R47">
            <v>0</v>
          </cell>
          <cell r="S47"/>
          <cell r="T47">
            <v>0</v>
          </cell>
          <cell r="U47"/>
          <cell r="V47">
            <v>0</v>
          </cell>
          <cell r="W47"/>
          <cell r="X47"/>
          <cell r="Y47"/>
          <cell r="Z47"/>
          <cell r="AA47"/>
          <cell r="AB47"/>
          <cell r="AC47"/>
          <cell r="AD47"/>
          <cell r="AE47"/>
          <cell r="AF47"/>
          <cell r="AG47"/>
          <cell r="AH47"/>
          <cell r="AI47"/>
        </row>
        <row r="48">
          <cell r="E48" t="str">
            <v>Divulgación de información confidencial y/o uso indebido en el manejo de los expedientes (hojas de vida, archivos, documentos entrantes y salientes)</v>
          </cell>
          <cell r="F48"/>
          <cell r="G48"/>
          <cell r="H48"/>
          <cell r="I48"/>
          <cell r="J48"/>
          <cell r="K48"/>
          <cell r="L48"/>
          <cell r="M48"/>
          <cell r="N48"/>
          <cell r="O48"/>
          <cell r="P48"/>
          <cell r="Q48"/>
          <cell r="R48"/>
          <cell r="S48"/>
          <cell r="T48"/>
          <cell r="U48"/>
          <cell r="V48"/>
          <cell r="W48"/>
          <cell r="X48">
            <v>0</v>
          </cell>
          <cell r="Y48">
            <v>0</v>
          </cell>
          <cell r="Z48">
            <v>1</v>
          </cell>
          <cell r="AA48" t="str">
            <v>10</v>
          </cell>
          <cell r="AB48">
            <v>5</v>
          </cell>
          <cell r="AC48" t="str">
            <v>50</v>
          </cell>
          <cell r="AD48">
            <v>1</v>
          </cell>
          <cell r="AE48" t="str">
            <v>RARA VEZ</v>
          </cell>
          <cell r="AF48">
            <v>5</v>
          </cell>
          <cell r="AG48" t="str">
            <v>MODERADO</v>
          </cell>
          <cell r="AH48">
            <v>5</v>
          </cell>
          <cell r="AI48" t="str">
            <v>ZONA DE RIESGO BAJA</v>
          </cell>
        </row>
        <row r="49">
          <cell r="E49"/>
          <cell r="F49">
            <v>0</v>
          </cell>
          <cell r="G49"/>
          <cell r="H49">
            <v>0</v>
          </cell>
          <cell r="I49"/>
          <cell r="J49">
            <v>0</v>
          </cell>
          <cell r="K49"/>
          <cell r="L49">
            <v>0</v>
          </cell>
          <cell r="M49"/>
          <cell r="N49">
            <v>0</v>
          </cell>
          <cell r="O49"/>
          <cell r="P49">
            <v>0</v>
          </cell>
          <cell r="Q49"/>
          <cell r="R49">
            <v>0</v>
          </cell>
          <cell r="S49"/>
          <cell r="T49">
            <v>0</v>
          </cell>
          <cell r="U49"/>
          <cell r="V49">
            <v>0</v>
          </cell>
          <cell r="W49"/>
          <cell r="X49"/>
          <cell r="Y49"/>
          <cell r="Z49"/>
          <cell r="AA49"/>
          <cell r="AB49"/>
          <cell r="AC49"/>
          <cell r="AD49"/>
          <cell r="AE49"/>
          <cell r="AF49"/>
          <cell r="AG49"/>
          <cell r="AH49"/>
          <cell r="AI49"/>
        </row>
        <row r="50">
          <cell r="E50" t="str">
            <v>Incumplimiento o error en la elaboración y/o entrega de los archivos de nómina para pago</v>
          </cell>
          <cell r="F50"/>
          <cell r="G50"/>
          <cell r="H50"/>
          <cell r="I50"/>
          <cell r="J50"/>
          <cell r="K50"/>
          <cell r="L50"/>
          <cell r="M50"/>
          <cell r="N50"/>
          <cell r="O50"/>
          <cell r="P50"/>
          <cell r="Q50"/>
          <cell r="R50"/>
          <cell r="S50"/>
          <cell r="T50"/>
          <cell r="U50"/>
          <cell r="V50"/>
          <cell r="W50"/>
          <cell r="X50">
            <v>0</v>
          </cell>
          <cell r="Y50">
            <v>0</v>
          </cell>
          <cell r="Z50">
            <v>3</v>
          </cell>
          <cell r="AA50" t="str">
            <v>30</v>
          </cell>
          <cell r="AB50">
            <v>5</v>
          </cell>
          <cell r="AC50" t="str">
            <v>50</v>
          </cell>
          <cell r="AD50">
            <v>3</v>
          </cell>
          <cell r="AE50" t="str">
            <v>POSIBLE</v>
          </cell>
          <cell r="AF50">
            <v>5</v>
          </cell>
          <cell r="AG50" t="str">
            <v>MODERADO</v>
          </cell>
          <cell r="AH50">
            <v>15</v>
          </cell>
          <cell r="AI50" t="str">
            <v>ZONA DE RIESGO BAJA</v>
          </cell>
        </row>
        <row r="51">
          <cell r="E51"/>
          <cell r="F51">
            <v>0</v>
          </cell>
          <cell r="G51"/>
          <cell r="H51">
            <v>0</v>
          </cell>
          <cell r="I51"/>
          <cell r="J51">
            <v>0</v>
          </cell>
          <cell r="K51"/>
          <cell r="L51">
            <v>0</v>
          </cell>
          <cell r="M51"/>
          <cell r="N51">
            <v>0</v>
          </cell>
          <cell r="O51"/>
          <cell r="P51">
            <v>0</v>
          </cell>
          <cell r="Q51"/>
          <cell r="R51">
            <v>0</v>
          </cell>
          <cell r="S51"/>
          <cell r="T51">
            <v>0</v>
          </cell>
          <cell r="U51"/>
          <cell r="V51">
            <v>0</v>
          </cell>
          <cell r="W51"/>
          <cell r="X51"/>
          <cell r="Y51"/>
          <cell r="Z51"/>
          <cell r="AA51"/>
          <cell r="AB51"/>
          <cell r="AC51"/>
          <cell r="AD51"/>
          <cell r="AE51"/>
          <cell r="AF51"/>
          <cell r="AG51"/>
          <cell r="AH51"/>
          <cell r="AI51"/>
        </row>
        <row r="52">
          <cell r="E52" t="str">
            <v>Cultura organizacional, clima laboral y condiciones de trabajo no adecuados o acordes al mercado</v>
          </cell>
          <cell r="F52"/>
          <cell r="G52"/>
          <cell r="H52"/>
          <cell r="I52"/>
          <cell r="J52"/>
          <cell r="K52"/>
          <cell r="L52"/>
          <cell r="M52"/>
          <cell r="N52"/>
          <cell r="O52"/>
          <cell r="P52"/>
          <cell r="Q52"/>
          <cell r="R52"/>
          <cell r="S52"/>
          <cell r="T52"/>
          <cell r="U52"/>
          <cell r="V52"/>
          <cell r="W52"/>
          <cell r="X52">
            <v>0</v>
          </cell>
          <cell r="Y52">
            <v>0</v>
          </cell>
          <cell r="Z52">
            <v>4</v>
          </cell>
          <cell r="AA52" t="str">
            <v>40</v>
          </cell>
          <cell r="AB52">
            <v>5</v>
          </cell>
          <cell r="AC52" t="str">
            <v>50</v>
          </cell>
          <cell r="AD52">
            <v>4</v>
          </cell>
          <cell r="AE52" t="str">
            <v>ES PROBABLE</v>
          </cell>
          <cell r="AF52">
            <v>5</v>
          </cell>
          <cell r="AG52" t="str">
            <v>MODERADO</v>
          </cell>
          <cell r="AH52">
            <v>20</v>
          </cell>
          <cell r="AI52" t="str">
            <v>ZONA DE RIESGO MODERADO</v>
          </cell>
        </row>
        <row r="53">
          <cell r="E53"/>
          <cell r="F53">
            <v>0</v>
          </cell>
          <cell r="G53"/>
          <cell r="H53">
            <v>0</v>
          </cell>
          <cell r="I53"/>
          <cell r="J53">
            <v>0</v>
          </cell>
          <cell r="K53"/>
          <cell r="L53">
            <v>0</v>
          </cell>
          <cell r="M53"/>
          <cell r="N53">
            <v>0</v>
          </cell>
          <cell r="O53"/>
          <cell r="P53">
            <v>0</v>
          </cell>
          <cell r="Q53"/>
          <cell r="R53">
            <v>0</v>
          </cell>
          <cell r="S53"/>
          <cell r="T53">
            <v>0</v>
          </cell>
          <cell r="U53"/>
          <cell r="V53">
            <v>0</v>
          </cell>
          <cell r="W53"/>
          <cell r="X53"/>
          <cell r="Y53"/>
          <cell r="Z53"/>
          <cell r="AA53"/>
          <cell r="AB53"/>
          <cell r="AC53"/>
          <cell r="AD53"/>
          <cell r="AE53"/>
          <cell r="AF53"/>
          <cell r="AG53"/>
          <cell r="AH53"/>
          <cell r="AI53"/>
        </row>
        <row r="54">
          <cell r="E54" t="str">
            <v>Incumplimiento en la ejecución del contrato de prestación de servicios tercerizados</v>
          </cell>
          <cell r="F54"/>
          <cell r="G54"/>
          <cell r="H54"/>
          <cell r="I54"/>
          <cell r="J54"/>
          <cell r="K54"/>
          <cell r="L54"/>
          <cell r="M54"/>
          <cell r="N54"/>
          <cell r="O54"/>
          <cell r="P54"/>
          <cell r="Q54"/>
          <cell r="R54"/>
          <cell r="S54"/>
          <cell r="T54"/>
          <cell r="U54"/>
          <cell r="V54"/>
          <cell r="W54"/>
          <cell r="X54">
            <v>0</v>
          </cell>
          <cell r="Y54">
            <v>0</v>
          </cell>
          <cell r="Z54">
            <v>2</v>
          </cell>
          <cell r="AA54" t="str">
            <v>20</v>
          </cell>
          <cell r="AB54">
            <v>5</v>
          </cell>
          <cell r="AC54" t="str">
            <v>50</v>
          </cell>
          <cell r="AD54">
            <v>2</v>
          </cell>
          <cell r="AE54" t="str">
            <v>IMPROBABLE</v>
          </cell>
          <cell r="AF54">
            <v>5</v>
          </cell>
          <cell r="AG54" t="str">
            <v>MODERADO</v>
          </cell>
          <cell r="AH54">
            <v>10</v>
          </cell>
          <cell r="AI54" t="str">
            <v>ZONA DE RIESGO BAJA</v>
          </cell>
        </row>
        <row r="55">
          <cell r="E55"/>
          <cell r="F55">
            <v>0</v>
          </cell>
          <cell r="G55"/>
          <cell r="H55">
            <v>0</v>
          </cell>
          <cell r="I55"/>
          <cell r="J55">
            <v>0</v>
          </cell>
          <cell r="K55"/>
          <cell r="L55">
            <v>0</v>
          </cell>
          <cell r="M55"/>
          <cell r="N55">
            <v>0</v>
          </cell>
          <cell r="O55"/>
          <cell r="P55">
            <v>0</v>
          </cell>
          <cell r="Q55"/>
          <cell r="R55">
            <v>0</v>
          </cell>
          <cell r="S55"/>
          <cell r="T55">
            <v>0</v>
          </cell>
          <cell r="U55"/>
          <cell r="V55">
            <v>0</v>
          </cell>
          <cell r="W55"/>
          <cell r="X55"/>
          <cell r="Y55"/>
          <cell r="Z55"/>
          <cell r="AA55"/>
          <cell r="AB55"/>
          <cell r="AC55"/>
          <cell r="AD55"/>
          <cell r="AE55"/>
          <cell r="AF55"/>
          <cell r="AG55"/>
          <cell r="AH55"/>
          <cell r="AI55"/>
        </row>
        <row r="56">
          <cell r="E56" t="str">
            <v>Perdida o sustracción de dinero en efectivo o equivalencia en ambientes o instalaciones de la Sociedad</v>
          </cell>
          <cell r="F56" t="str">
            <v>X</v>
          </cell>
          <cell r="G56"/>
          <cell r="H56" t="str">
            <v>X</v>
          </cell>
          <cell r="I56"/>
          <cell r="J56"/>
          <cell r="K56" t="str">
            <v>X</v>
          </cell>
          <cell r="L56" t="str">
            <v>X</v>
          </cell>
          <cell r="M56"/>
          <cell r="N56" t="str">
            <v>X</v>
          </cell>
          <cell r="O56"/>
          <cell r="P56" t="str">
            <v>X</v>
          </cell>
          <cell r="Q56"/>
          <cell r="R56" t="str">
            <v>X</v>
          </cell>
          <cell r="S56"/>
          <cell r="T56"/>
          <cell r="U56" t="str">
            <v>X</v>
          </cell>
          <cell r="V56"/>
          <cell r="W56" t="str">
            <v>X</v>
          </cell>
          <cell r="X56">
            <v>70</v>
          </cell>
          <cell r="Y56">
            <v>1</v>
          </cell>
          <cell r="Z56">
            <v>1</v>
          </cell>
          <cell r="AA56" t="str">
            <v>11</v>
          </cell>
          <cell r="AB56">
            <v>5</v>
          </cell>
          <cell r="AC56" t="str">
            <v>51</v>
          </cell>
          <cell r="AD56">
            <v>1</v>
          </cell>
          <cell r="AE56" t="str">
            <v>RARA VEZ</v>
          </cell>
          <cell r="AF56">
            <v>5</v>
          </cell>
          <cell r="AG56" t="str">
            <v>MODERADO</v>
          </cell>
          <cell r="AH56">
            <v>5</v>
          </cell>
          <cell r="AI56" t="str">
            <v>ZONA DE RIESGO BAJA</v>
          </cell>
        </row>
        <row r="57">
          <cell r="E57"/>
          <cell r="F57">
            <v>10</v>
          </cell>
          <cell r="G57"/>
          <cell r="H57">
            <v>5</v>
          </cell>
          <cell r="I57"/>
          <cell r="J57">
            <v>0</v>
          </cell>
          <cell r="K57"/>
          <cell r="L57">
            <v>5</v>
          </cell>
          <cell r="M57"/>
          <cell r="N57">
            <v>15</v>
          </cell>
          <cell r="O57"/>
          <cell r="P57">
            <v>10</v>
          </cell>
          <cell r="Q57"/>
          <cell r="R57">
            <v>25</v>
          </cell>
          <cell r="S57"/>
          <cell r="T57">
            <v>0</v>
          </cell>
          <cell r="U57"/>
          <cell r="V57">
            <v>0</v>
          </cell>
          <cell r="W57"/>
          <cell r="X57"/>
          <cell r="Y57"/>
          <cell r="Z57"/>
          <cell r="AA57"/>
          <cell r="AB57"/>
          <cell r="AC57"/>
          <cell r="AD57"/>
          <cell r="AE57"/>
          <cell r="AF57"/>
          <cell r="AG57"/>
          <cell r="AH57"/>
          <cell r="AI57"/>
        </row>
        <row r="58">
          <cell r="E58" t="str">
            <v>Que la información financiera y contable no cumpla con los principios de: Confiabilidad y Comparabilidad conforme a la realidad de los hechos economicos.</v>
          </cell>
          <cell r="F58"/>
          <cell r="G58"/>
          <cell r="H58"/>
          <cell r="I58"/>
          <cell r="J58"/>
          <cell r="K58"/>
          <cell r="L58"/>
          <cell r="M58"/>
          <cell r="N58"/>
          <cell r="O58"/>
          <cell r="P58"/>
          <cell r="Q58"/>
          <cell r="R58"/>
          <cell r="S58"/>
          <cell r="T58"/>
          <cell r="U58"/>
          <cell r="V58"/>
          <cell r="W58"/>
          <cell r="X58">
            <v>0</v>
          </cell>
          <cell r="Y58">
            <v>0</v>
          </cell>
          <cell r="Z58">
            <v>3</v>
          </cell>
          <cell r="AA58" t="str">
            <v>30</v>
          </cell>
          <cell r="AB58">
            <v>5</v>
          </cell>
          <cell r="AC58" t="str">
            <v>50</v>
          </cell>
          <cell r="AD58">
            <v>3</v>
          </cell>
          <cell r="AE58" t="str">
            <v>POSIBLE</v>
          </cell>
          <cell r="AF58">
            <v>5</v>
          </cell>
          <cell r="AG58" t="str">
            <v>MODERADO</v>
          </cell>
          <cell r="AH58">
            <v>15</v>
          </cell>
          <cell r="AI58" t="str">
            <v>ZONA DE RIESGO BAJA</v>
          </cell>
        </row>
        <row r="59">
          <cell r="E59"/>
          <cell r="F59">
            <v>0</v>
          </cell>
          <cell r="G59"/>
          <cell r="H59">
            <v>0</v>
          </cell>
          <cell r="I59"/>
          <cell r="J59">
            <v>0</v>
          </cell>
          <cell r="K59"/>
          <cell r="L59">
            <v>0</v>
          </cell>
          <cell r="M59"/>
          <cell r="N59">
            <v>0</v>
          </cell>
          <cell r="O59"/>
          <cell r="P59">
            <v>0</v>
          </cell>
          <cell r="Q59"/>
          <cell r="R59">
            <v>0</v>
          </cell>
          <cell r="S59"/>
          <cell r="T59">
            <v>0</v>
          </cell>
          <cell r="U59"/>
          <cell r="V59">
            <v>0</v>
          </cell>
          <cell r="W59"/>
          <cell r="X59"/>
          <cell r="Y59"/>
          <cell r="Z59"/>
          <cell r="AA59"/>
          <cell r="AB59"/>
          <cell r="AC59"/>
          <cell r="AD59"/>
          <cell r="AE59"/>
          <cell r="AF59"/>
          <cell r="AG59"/>
          <cell r="AH59"/>
          <cell r="AI59"/>
        </row>
        <row r="60">
          <cell r="E60" t="str">
            <v>Incremento de cuentas de difícil cobro</v>
          </cell>
          <cell r="F60" t="str">
            <v>X</v>
          </cell>
          <cell r="G60"/>
          <cell r="H60" t="str">
            <v>X</v>
          </cell>
          <cell r="I60"/>
          <cell r="J60"/>
          <cell r="K60" t="str">
            <v>X</v>
          </cell>
          <cell r="L60" t="str">
            <v>X</v>
          </cell>
          <cell r="M60"/>
          <cell r="N60" t="str">
            <v>X</v>
          </cell>
          <cell r="O60"/>
          <cell r="P60" t="str">
            <v>X</v>
          </cell>
          <cell r="Q60"/>
          <cell r="R60" t="str">
            <v>X</v>
          </cell>
          <cell r="S60"/>
          <cell r="T60"/>
          <cell r="U60" t="str">
            <v>X</v>
          </cell>
          <cell r="V60" t="str">
            <v>X</v>
          </cell>
          <cell r="W60"/>
          <cell r="X60">
            <v>80</v>
          </cell>
          <cell r="Y60">
            <v>2</v>
          </cell>
          <cell r="Z60">
            <v>3</v>
          </cell>
          <cell r="AA60" t="str">
            <v>32</v>
          </cell>
          <cell r="AB60">
            <v>15</v>
          </cell>
          <cell r="AC60" t="str">
            <v>152</v>
          </cell>
          <cell r="AD60">
            <v>1</v>
          </cell>
          <cell r="AE60" t="str">
            <v>RARA VEZ</v>
          </cell>
          <cell r="AF60">
            <v>5</v>
          </cell>
          <cell r="AG60" t="str">
            <v>MODERADO</v>
          </cell>
          <cell r="AH60">
            <v>5</v>
          </cell>
          <cell r="AI60" t="str">
            <v>ZONA DE RIESGO BAJA</v>
          </cell>
        </row>
        <row r="61">
          <cell r="E61"/>
          <cell r="F61">
            <v>10</v>
          </cell>
          <cell r="G61"/>
          <cell r="H61">
            <v>5</v>
          </cell>
          <cell r="I61"/>
          <cell r="J61">
            <v>0</v>
          </cell>
          <cell r="K61"/>
          <cell r="L61">
            <v>5</v>
          </cell>
          <cell r="M61"/>
          <cell r="N61">
            <v>15</v>
          </cell>
          <cell r="O61"/>
          <cell r="P61">
            <v>10</v>
          </cell>
          <cell r="Q61"/>
          <cell r="R61">
            <v>25</v>
          </cell>
          <cell r="S61"/>
          <cell r="T61">
            <v>0</v>
          </cell>
          <cell r="U61"/>
          <cell r="V61">
            <v>10</v>
          </cell>
          <cell r="W61"/>
          <cell r="X61"/>
          <cell r="Y61"/>
          <cell r="Z61"/>
          <cell r="AA61"/>
          <cell r="AB61"/>
          <cell r="AC61"/>
          <cell r="AD61"/>
          <cell r="AE61"/>
          <cell r="AF61"/>
          <cell r="AG61"/>
          <cell r="AH61"/>
          <cell r="AI61"/>
        </row>
        <row r="62">
          <cell r="E62" t="str">
            <v>Vigencia de pólizas de Seguros vencidos o actividades no cubiertas</v>
          </cell>
          <cell r="F62" t="str">
            <v>X</v>
          </cell>
          <cell r="G62"/>
          <cell r="H62" t="str">
            <v>X</v>
          </cell>
          <cell r="I62"/>
          <cell r="J62"/>
          <cell r="K62" t="str">
            <v>X</v>
          </cell>
          <cell r="L62" t="str">
            <v>X</v>
          </cell>
          <cell r="M62"/>
          <cell r="N62" t="str">
            <v>X</v>
          </cell>
          <cell r="O62"/>
          <cell r="P62" t="str">
            <v>X</v>
          </cell>
          <cell r="Q62"/>
          <cell r="R62" t="str">
            <v>X</v>
          </cell>
          <cell r="S62"/>
          <cell r="T62" t="str">
            <v>X</v>
          </cell>
          <cell r="U62"/>
          <cell r="V62"/>
          <cell r="W62" t="str">
            <v>X</v>
          </cell>
          <cell r="X62">
            <v>80</v>
          </cell>
          <cell r="Y62">
            <v>2</v>
          </cell>
          <cell r="Z62">
            <v>1</v>
          </cell>
          <cell r="AA62" t="str">
            <v>12</v>
          </cell>
          <cell r="AB62">
            <v>5</v>
          </cell>
          <cell r="AC62" t="str">
            <v>52</v>
          </cell>
          <cell r="AD62">
            <v>1</v>
          </cell>
          <cell r="AE62" t="str">
            <v>RARA VEZ</v>
          </cell>
          <cell r="AF62">
            <v>5</v>
          </cell>
          <cell r="AG62" t="str">
            <v>MODERADO</v>
          </cell>
          <cell r="AH62">
            <v>5</v>
          </cell>
          <cell r="AI62" t="str">
            <v>ZONA DE RIESGO BAJA</v>
          </cell>
        </row>
        <row r="63">
          <cell r="E63"/>
          <cell r="F63">
            <v>10</v>
          </cell>
          <cell r="G63"/>
          <cell r="H63">
            <v>5</v>
          </cell>
          <cell r="I63"/>
          <cell r="J63">
            <v>0</v>
          </cell>
          <cell r="K63"/>
          <cell r="L63">
            <v>5</v>
          </cell>
          <cell r="M63"/>
          <cell r="N63">
            <v>15</v>
          </cell>
          <cell r="O63"/>
          <cell r="P63">
            <v>10</v>
          </cell>
          <cell r="Q63"/>
          <cell r="R63">
            <v>25</v>
          </cell>
          <cell r="S63"/>
          <cell r="T63">
            <v>10</v>
          </cell>
          <cell r="U63"/>
          <cell r="V63">
            <v>0</v>
          </cell>
          <cell r="W63"/>
          <cell r="X63"/>
          <cell r="Y63"/>
          <cell r="Z63"/>
          <cell r="AA63"/>
          <cell r="AB63"/>
          <cell r="AC63"/>
          <cell r="AD63"/>
          <cell r="AE63"/>
          <cell r="AF63"/>
          <cell r="AG63"/>
          <cell r="AH63"/>
          <cell r="AI63"/>
        </row>
        <row r="64">
          <cell r="E64" t="str">
            <v>Entrega y radicacion de la facturación de proveedores y acreedores con inexactitudes y/o fuera del periodo de la realizacion del hecho economico, .</v>
          </cell>
          <cell r="F64" t="str">
            <v>X</v>
          </cell>
          <cell r="G64"/>
          <cell r="H64" t="str">
            <v>X</v>
          </cell>
          <cell r="I64"/>
          <cell r="J64" t="str">
            <v>X</v>
          </cell>
          <cell r="K64"/>
          <cell r="L64" t="str">
            <v>X</v>
          </cell>
          <cell r="M64"/>
          <cell r="N64" t="str">
            <v>X</v>
          </cell>
          <cell r="O64"/>
          <cell r="P64" t="str">
            <v>X</v>
          </cell>
          <cell r="Q64"/>
          <cell r="R64" t="str">
            <v>X</v>
          </cell>
          <cell r="S64"/>
          <cell r="T64"/>
          <cell r="U64" t="str">
            <v>X</v>
          </cell>
          <cell r="V64" t="str">
            <v>X</v>
          </cell>
          <cell r="W64"/>
          <cell r="X64">
            <v>90</v>
          </cell>
          <cell r="Y64">
            <v>2</v>
          </cell>
          <cell r="Z64">
            <v>2</v>
          </cell>
          <cell r="AA64" t="str">
            <v>22</v>
          </cell>
          <cell r="AB64">
            <v>10</v>
          </cell>
          <cell r="AC64" t="str">
            <v>102</v>
          </cell>
          <cell r="AD64">
            <v>1</v>
          </cell>
          <cell r="AE64" t="str">
            <v>RARA VEZ</v>
          </cell>
          <cell r="AF64">
            <v>5</v>
          </cell>
          <cell r="AG64" t="str">
            <v>MODERADO</v>
          </cell>
          <cell r="AH64">
            <v>5</v>
          </cell>
          <cell r="AI64" t="str">
            <v>ZONA DE RIESGO BAJA</v>
          </cell>
        </row>
        <row r="65">
          <cell r="E65"/>
          <cell r="F65">
            <v>10</v>
          </cell>
          <cell r="G65"/>
          <cell r="H65">
            <v>5</v>
          </cell>
          <cell r="I65"/>
          <cell r="J65">
            <v>10</v>
          </cell>
          <cell r="K65"/>
          <cell r="L65">
            <v>5</v>
          </cell>
          <cell r="M65"/>
          <cell r="N65">
            <v>15</v>
          </cell>
          <cell r="O65"/>
          <cell r="P65">
            <v>10</v>
          </cell>
          <cell r="Q65"/>
          <cell r="R65">
            <v>25</v>
          </cell>
          <cell r="S65"/>
          <cell r="T65">
            <v>0</v>
          </cell>
          <cell r="U65"/>
          <cell r="V65">
            <v>10</v>
          </cell>
          <cell r="W65"/>
          <cell r="X65"/>
          <cell r="Y65"/>
          <cell r="Z65"/>
          <cell r="AA65"/>
          <cell r="AB65"/>
          <cell r="AC65"/>
          <cell r="AD65"/>
          <cell r="AE65"/>
          <cell r="AF65"/>
          <cell r="AG65"/>
          <cell r="AH65"/>
          <cell r="AI65"/>
        </row>
        <row r="66">
          <cell r="E66" t="str">
            <v>No pago de la facturación  dentro de los tiempos establecidos</v>
          </cell>
          <cell r="F66" t="str">
            <v>X</v>
          </cell>
          <cell r="G66"/>
          <cell r="H66" t="str">
            <v>X</v>
          </cell>
          <cell r="I66"/>
          <cell r="J66"/>
          <cell r="K66" t="str">
            <v>X</v>
          </cell>
          <cell r="L66" t="str">
            <v>X</v>
          </cell>
          <cell r="M66"/>
          <cell r="N66" t="str">
            <v>X</v>
          </cell>
          <cell r="O66"/>
          <cell r="P66" t="str">
            <v>X</v>
          </cell>
          <cell r="Q66"/>
          <cell r="R66" t="str">
            <v>X</v>
          </cell>
          <cell r="S66"/>
          <cell r="T66"/>
          <cell r="U66" t="str">
            <v>X</v>
          </cell>
          <cell r="V66" t="str">
            <v>X</v>
          </cell>
          <cell r="W66"/>
          <cell r="X66">
            <v>80</v>
          </cell>
          <cell r="Y66">
            <v>2</v>
          </cell>
          <cell r="Z66">
            <v>3</v>
          </cell>
          <cell r="AA66" t="str">
            <v>32</v>
          </cell>
          <cell r="AB66">
            <v>10</v>
          </cell>
          <cell r="AC66" t="str">
            <v>102</v>
          </cell>
          <cell r="AD66">
            <v>1</v>
          </cell>
          <cell r="AE66" t="str">
            <v>RARA VEZ</v>
          </cell>
          <cell r="AF66">
            <v>5</v>
          </cell>
          <cell r="AG66" t="str">
            <v>MODERADO</v>
          </cell>
          <cell r="AH66">
            <v>5</v>
          </cell>
          <cell r="AI66" t="str">
            <v>ZONA DE RIESGO BAJA</v>
          </cell>
        </row>
        <row r="67">
          <cell r="E67"/>
          <cell r="F67">
            <v>10</v>
          </cell>
          <cell r="G67"/>
          <cell r="H67">
            <v>5</v>
          </cell>
          <cell r="I67"/>
          <cell r="J67">
            <v>0</v>
          </cell>
          <cell r="K67"/>
          <cell r="L67">
            <v>5</v>
          </cell>
          <cell r="M67"/>
          <cell r="N67">
            <v>15</v>
          </cell>
          <cell r="O67"/>
          <cell r="P67">
            <v>10</v>
          </cell>
          <cell r="Q67"/>
          <cell r="R67">
            <v>25</v>
          </cell>
          <cell r="S67"/>
          <cell r="T67">
            <v>0</v>
          </cell>
          <cell r="U67"/>
          <cell r="V67">
            <v>10</v>
          </cell>
          <cell r="W67"/>
          <cell r="X67"/>
          <cell r="Y67"/>
          <cell r="Z67"/>
          <cell r="AA67"/>
          <cell r="AB67"/>
          <cell r="AC67"/>
          <cell r="AD67"/>
          <cell r="AE67"/>
          <cell r="AF67"/>
          <cell r="AG67"/>
          <cell r="AH67"/>
          <cell r="AI67"/>
        </row>
        <row r="68">
          <cell r="E68" t="str">
            <v xml:space="preserve">Causación y pago doble de la facturación </v>
          </cell>
          <cell r="F68" t="str">
            <v>X</v>
          </cell>
          <cell r="G68"/>
          <cell r="H68" t="str">
            <v>X</v>
          </cell>
          <cell r="I68"/>
          <cell r="J68"/>
          <cell r="K68" t="str">
            <v>X</v>
          </cell>
          <cell r="L68" t="str">
            <v>X</v>
          </cell>
          <cell r="M68"/>
          <cell r="N68" t="str">
            <v>X</v>
          </cell>
          <cell r="O68"/>
          <cell r="P68" t="str">
            <v>X</v>
          </cell>
          <cell r="Q68"/>
          <cell r="R68" t="str">
            <v>X</v>
          </cell>
          <cell r="S68"/>
          <cell r="T68"/>
          <cell r="U68" t="str">
            <v>X</v>
          </cell>
          <cell r="V68" t="str">
            <v>X</v>
          </cell>
          <cell r="W68"/>
          <cell r="X68">
            <v>80</v>
          </cell>
          <cell r="Y68">
            <v>2</v>
          </cell>
          <cell r="Z68">
            <v>1</v>
          </cell>
          <cell r="AA68" t="str">
            <v>12</v>
          </cell>
          <cell r="AB68">
            <v>10</v>
          </cell>
          <cell r="AC68" t="str">
            <v>102</v>
          </cell>
          <cell r="AD68">
            <v>1</v>
          </cell>
          <cell r="AE68" t="str">
            <v>RARA VEZ</v>
          </cell>
          <cell r="AF68">
            <v>5</v>
          </cell>
          <cell r="AG68" t="str">
            <v>MODERADO</v>
          </cell>
          <cell r="AH68">
            <v>5</v>
          </cell>
          <cell r="AI68" t="str">
            <v>ZONA DE RIESGO BAJA</v>
          </cell>
        </row>
        <row r="69">
          <cell r="E69"/>
          <cell r="F69">
            <v>10</v>
          </cell>
          <cell r="G69"/>
          <cell r="H69">
            <v>5</v>
          </cell>
          <cell r="I69"/>
          <cell r="J69">
            <v>0</v>
          </cell>
          <cell r="K69"/>
          <cell r="L69">
            <v>5</v>
          </cell>
          <cell r="M69"/>
          <cell r="N69">
            <v>15</v>
          </cell>
          <cell r="O69"/>
          <cell r="P69">
            <v>10</v>
          </cell>
          <cell r="Q69"/>
          <cell r="R69">
            <v>25</v>
          </cell>
          <cell r="S69"/>
          <cell r="T69">
            <v>0</v>
          </cell>
          <cell r="U69"/>
          <cell r="V69">
            <v>10</v>
          </cell>
          <cell r="W69"/>
          <cell r="X69"/>
          <cell r="Y69"/>
          <cell r="Z69"/>
          <cell r="AA69"/>
          <cell r="AB69"/>
          <cell r="AC69"/>
          <cell r="AD69"/>
          <cell r="AE69"/>
          <cell r="AF69"/>
          <cell r="AG69"/>
          <cell r="AH69"/>
          <cell r="AI69"/>
        </row>
        <row r="70">
          <cell r="E70" t="str">
            <v>Aplicación no adecuada de la liquidacion de impuestos en el proceso de facturacion.</v>
          </cell>
          <cell r="F70" t="str">
            <v>X</v>
          </cell>
          <cell r="G70"/>
          <cell r="H70" t="str">
            <v>X</v>
          </cell>
          <cell r="I70"/>
          <cell r="J70"/>
          <cell r="K70" t="str">
            <v>X</v>
          </cell>
          <cell r="L70" t="str">
            <v>X</v>
          </cell>
          <cell r="M70"/>
          <cell r="N70" t="str">
            <v>X</v>
          </cell>
          <cell r="O70"/>
          <cell r="P70" t="str">
            <v>X</v>
          </cell>
          <cell r="Q70"/>
          <cell r="R70" t="str">
            <v>X</v>
          </cell>
          <cell r="S70"/>
          <cell r="T70"/>
          <cell r="U70" t="str">
            <v>X</v>
          </cell>
          <cell r="V70" t="str">
            <v>X</v>
          </cell>
          <cell r="W70"/>
          <cell r="X70">
            <v>80</v>
          </cell>
          <cell r="Y70">
            <v>2</v>
          </cell>
          <cell r="Z70">
            <v>3</v>
          </cell>
          <cell r="AA70" t="str">
            <v>32</v>
          </cell>
          <cell r="AB70">
            <v>10</v>
          </cell>
          <cell r="AC70" t="str">
            <v>102</v>
          </cell>
          <cell r="AD70">
            <v>1</v>
          </cell>
          <cell r="AE70" t="str">
            <v>RARA VEZ</v>
          </cell>
          <cell r="AF70">
            <v>5</v>
          </cell>
          <cell r="AG70" t="str">
            <v>MODERADO</v>
          </cell>
          <cell r="AH70">
            <v>5</v>
          </cell>
          <cell r="AI70" t="str">
            <v>ZONA DE RIESGO BAJA</v>
          </cell>
        </row>
        <row r="71">
          <cell r="E71"/>
          <cell r="F71">
            <v>10</v>
          </cell>
          <cell r="G71"/>
          <cell r="H71">
            <v>5</v>
          </cell>
          <cell r="I71"/>
          <cell r="J71">
            <v>0</v>
          </cell>
          <cell r="K71"/>
          <cell r="L71">
            <v>5</v>
          </cell>
          <cell r="M71"/>
          <cell r="N71">
            <v>15</v>
          </cell>
          <cell r="O71"/>
          <cell r="P71">
            <v>10</v>
          </cell>
          <cell r="Q71"/>
          <cell r="R71">
            <v>25</v>
          </cell>
          <cell r="S71"/>
          <cell r="T71">
            <v>0</v>
          </cell>
          <cell r="U71"/>
          <cell r="V71">
            <v>10</v>
          </cell>
          <cell r="W71"/>
          <cell r="X71"/>
          <cell r="Y71"/>
          <cell r="Z71"/>
          <cell r="AA71"/>
          <cell r="AB71"/>
          <cell r="AC71"/>
          <cell r="AD71"/>
          <cell r="AE71"/>
          <cell r="AF71"/>
          <cell r="AG71"/>
          <cell r="AH71"/>
          <cell r="AI71"/>
        </row>
        <row r="72">
          <cell r="E72" t="str">
            <v>Producto o servicio recibido en estado no conforme y/o incumpliendo la normatividad aplicable para su contratación</v>
          </cell>
          <cell r="F72"/>
          <cell r="G72"/>
          <cell r="H72"/>
          <cell r="I72"/>
          <cell r="J72"/>
          <cell r="K72"/>
          <cell r="L72"/>
          <cell r="M72"/>
          <cell r="N72"/>
          <cell r="O72"/>
          <cell r="P72"/>
          <cell r="Q72"/>
          <cell r="R72"/>
          <cell r="S72"/>
          <cell r="T72"/>
          <cell r="U72"/>
          <cell r="V72"/>
          <cell r="W72"/>
          <cell r="X72">
            <v>0</v>
          </cell>
          <cell r="Y72">
            <v>0</v>
          </cell>
          <cell r="Z72">
            <v>4</v>
          </cell>
          <cell r="AA72" t="str">
            <v>40</v>
          </cell>
          <cell r="AB72">
            <v>5</v>
          </cell>
          <cell r="AC72" t="str">
            <v>50</v>
          </cell>
          <cell r="AD72">
            <v>4</v>
          </cell>
          <cell r="AE72" t="str">
            <v>ES PROBABLE</v>
          </cell>
          <cell r="AF72">
            <v>5</v>
          </cell>
          <cell r="AG72" t="str">
            <v>MODERADO</v>
          </cell>
          <cell r="AH72">
            <v>20</v>
          </cell>
          <cell r="AI72" t="str">
            <v>ZONA DE RIESGO MODERADO</v>
          </cell>
        </row>
        <row r="73">
          <cell r="E73"/>
          <cell r="F73">
            <v>0</v>
          </cell>
          <cell r="G73"/>
          <cell r="H73">
            <v>0</v>
          </cell>
          <cell r="I73"/>
          <cell r="J73">
            <v>0</v>
          </cell>
          <cell r="K73"/>
          <cell r="L73">
            <v>0</v>
          </cell>
          <cell r="M73"/>
          <cell r="N73">
            <v>0</v>
          </cell>
          <cell r="O73"/>
          <cell r="P73">
            <v>0</v>
          </cell>
          <cell r="Q73"/>
          <cell r="R73">
            <v>0</v>
          </cell>
          <cell r="S73"/>
          <cell r="T73">
            <v>0</v>
          </cell>
          <cell r="U73"/>
          <cell r="V73">
            <v>0</v>
          </cell>
          <cell r="W73"/>
          <cell r="X73"/>
          <cell r="Y73"/>
          <cell r="Z73"/>
          <cell r="AA73"/>
          <cell r="AB73"/>
          <cell r="AC73"/>
          <cell r="AD73"/>
          <cell r="AE73"/>
          <cell r="AF73"/>
          <cell r="AG73"/>
          <cell r="AH73"/>
          <cell r="AI73"/>
        </row>
        <row r="74">
          <cell r="E74" t="str">
            <v>Incumplimiento en el objeto del contrato (obra, suministro, prestación de servicios), así como en el proceso y documentación requerida el desarrollo y cumplimiento legal del mismo</v>
          </cell>
          <cell r="F74"/>
          <cell r="G74"/>
          <cell r="H74"/>
          <cell r="I74"/>
          <cell r="J74"/>
          <cell r="K74"/>
          <cell r="L74"/>
          <cell r="M74"/>
          <cell r="N74"/>
          <cell r="O74"/>
          <cell r="P74"/>
          <cell r="Q74"/>
          <cell r="R74"/>
          <cell r="S74"/>
          <cell r="T74"/>
          <cell r="U74"/>
          <cell r="V74"/>
          <cell r="W74"/>
          <cell r="X74">
            <v>0</v>
          </cell>
          <cell r="Y74">
            <v>0</v>
          </cell>
          <cell r="Z74">
            <v>2</v>
          </cell>
          <cell r="AA74" t="str">
            <v>20</v>
          </cell>
          <cell r="AB74">
            <v>5</v>
          </cell>
          <cell r="AC74" t="str">
            <v>50</v>
          </cell>
          <cell r="AD74">
            <v>2</v>
          </cell>
          <cell r="AE74" t="str">
            <v>IMPROBABLE</v>
          </cell>
          <cell r="AF74">
            <v>5</v>
          </cell>
          <cell r="AG74" t="str">
            <v>MODERADO</v>
          </cell>
          <cell r="AH74">
            <v>10</v>
          </cell>
          <cell r="AI74" t="str">
            <v>ZONA DE RIESGO BAJA</v>
          </cell>
        </row>
        <row r="75">
          <cell r="E75"/>
          <cell r="F75">
            <v>0</v>
          </cell>
          <cell r="G75"/>
          <cell r="H75">
            <v>0</v>
          </cell>
          <cell r="I75"/>
          <cell r="J75">
            <v>0</v>
          </cell>
          <cell r="K75"/>
          <cell r="L75">
            <v>0</v>
          </cell>
          <cell r="M75"/>
          <cell r="N75">
            <v>0</v>
          </cell>
          <cell r="O75"/>
          <cell r="P75">
            <v>0</v>
          </cell>
          <cell r="Q75"/>
          <cell r="R75">
            <v>0</v>
          </cell>
          <cell r="S75"/>
          <cell r="T75">
            <v>0</v>
          </cell>
          <cell r="U75"/>
          <cell r="V75">
            <v>0</v>
          </cell>
          <cell r="W75"/>
          <cell r="X75"/>
          <cell r="Y75"/>
          <cell r="Z75"/>
          <cell r="AA75"/>
          <cell r="AB75"/>
          <cell r="AC75"/>
          <cell r="AD75"/>
          <cell r="AE75"/>
          <cell r="AF75"/>
          <cell r="AG75"/>
          <cell r="AH75"/>
          <cell r="AI75"/>
        </row>
        <row r="76">
          <cell r="E76" t="str">
            <v>Perdida inesperada del suministro de servicios públicos en las instalaciones operadas por la Sociedad</v>
          </cell>
          <cell r="F76"/>
          <cell r="G76"/>
          <cell r="H76"/>
          <cell r="I76"/>
          <cell r="J76"/>
          <cell r="K76"/>
          <cell r="L76"/>
          <cell r="M76"/>
          <cell r="N76"/>
          <cell r="O76"/>
          <cell r="P76"/>
          <cell r="Q76"/>
          <cell r="R76"/>
          <cell r="S76"/>
          <cell r="T76"/>
          <cell r="U76"/>
          <cell r="V76"/>
          <cell r="W76"/>
          <cell r="X76">
            <v>0</v>
          </cell>
          <cell r="Y76">
            <v>0</v>
          </cell>
          <cell r="Z76">
            <v>4</v>
          </cell>
          <cell r="AA76" t="str">
            <v>40</v>
          </cell>
          <cell r="AB76">
            <v>5</v>
          </cell>
          <cell r="AC76" t="str">
            <v>50</v>
          </cell>
          <cell r="AD76">
            <v>4</v>
          </cell>
          <cell r="AE76" t="str">
            <v>ES PROBABLE</v>
          </cell>
          <cell r="AF76">
            <v>5</v>
          </cell>
          <cell r="AG76" t="str">
            <v>MODERADO</v>
          </cell>
          <cell r="AH76">
            <v>20</v>
          </cell>
          <cell r="AI76" t="str">
            <v>ZONA DE RIESGO MODERADO</v>
          </cell>
        </row>
        <row r="77">
          <cell r="E77"/>
          <cell r="F77">
            <v>0</v>
          </cell>
          <cell r="G77"/>
          <cell r="H77">
            <v>0</v>
          </cell>
          <cell r="I77"/>
          <cell r="J77">
            <v>0</v>
          </cell>
          <cell r="K77"/>
          <cell r="L77">
            <v>0</v>
          </cell>
          <cell r="M77"/>
          <cell r="N77">
            <v>0</v>
          </cell>
          <cell r="O77"/>
          <cell r="P77">
            <v>0</v>
          </cell>
          <cell r="Q77"/>
          <cell r="R77">
            <v>0</v>
          </cell>
          <cell r="S77"/>
          <cell r="T77">
            <v>0</v>
          </cell>
          <cell r="U77"/>
          <cell r="V77">
            <v>0</v>
          </cell>
          <cell r="W77"/>
          <cell r="X77"/>
          <cell r="Y77"/>
          <cell r="Z77"/>
          <cell r="AA77"/>
          <cell r="AB77"/>
          <cell r="AC77"/>
          <cell r="AD77"/>
          <cell r="AE77"/>
          <cell r="AF77"/>
          <cell r="AG77"/>
          <cell r="AH77"/>
          <cell r="AI77"/>
        </row>
        <row r="78">
          <cell r="E78" t="str">
            <v>Retraso de las actividades de mantenimiento  preventivo y acciones requeridas en mantenimiento correctivo</v>
          </cell>
          <cell r="F78"/>
          <cell r="G78"/>
          <cell r="H78"/>
          <cell r="I78"/>
          <cell r="J78"/>
          <cell r="K78"/>
          <cell r="L78"/>
          <cell r="M78"/>
          <cell r="N78"/>
          <cell r="O78"/>
          <cell r="P78"/>
          <cell r="Q78"/>
          <cell r="R78"/>
          <cell r="S78"/>
          <cell r="T78"/>
          <cell r="U78"/>
          <cell r="V78"/>
          <cell r="W78"/>
          <cell r="X78">
            <v>0</v>
          </cell>
          <cell r="Y78">
            <v>0</v>
          </cell>
          <cell r="Z78">
            <v>5</v>
          </cell>
          <cell r="AA78" t="str">
            <v>50</v>
          </cell>
          <cell r="AB78">
            <v>5</v>
          </cell>
          <cell r="AC78" t="str">
            <v>50</v>
          </cell>
          <cell r="AD78">
            <v>5</v>
          </cell>
          <cell r="AE78" t="str">
            <v>ES MUY SEGURO</v>
          </cell>
          <cell r="AF78">
            <v>5</v>
          </cell>
          <cell r="AG78" t="str">
            <v>MODERADO</v>
          </cell>
          <cell r="AH78">
            <v>25</v>
          </cell>
          <cell r="AI78" t="str">
            <v>ZONA DE RIESGO MODERADO</v>
          </cell>
        </row>
        <row r="79">
          <cell r="E79"/>
          <cell r="F79">
            <v>0</v>
          </cell>
          <cell r="G79"/>
          <cell r="H79">
            <v>0</v>
          </cell>
          <cell r="I79"/>
          <cell r="J79">
            <v>0</v>
          </cell>
          <cell r="K79"/>
          <cell r="L79">
            <v>0</v>
          </cell>
          <cell r="M79"/>
          <cell r="N79">
            <v>0</v>
          </cell>
          <cell r="O79"/>
          <cell r="P79">
            <v>0</v>
          </cell>
          <cell r="Q79"/>
          <cell r="R79">
            <v>0</v>
          </cell>
          <cell r="S79"/>
          <cell r="T79">
            <v>0</v>
          </cell>
          <cell r="U79"/>
          <cell r="V79">
            <v>0</v>
          </cell>
          <cell r="W79"/>
          <cell r="X79"/>
          <cell r="Y79"/>
          <cell r="Z79"/>
          <cell r="AA79"/>
          <cell r="AB79"/>
          <cell r="AC79"/>
          <cell r="AD79"/>
          <cell r="AE79"/>
          <cell r="AF79"/>
          <cell r="AG79"/>
          <cell r="AH79"/>
          <cell r="AI79"/>
        </row>
        <row r="80">
          <cell r="E80" t="str">
            <v>Perdida, robo, daño y/o modificación sin autorización de la integridad de la información de la compañía</v>
          </cell>
          <cell r="F80"/>
          <cell r="G80"/>
          <cell r="H80"/>
          <cell r="I80"/>
          <cell r="J80"/>
          <cell r="K80"/>
          <cell r="L80"/>
          <cell r="M80"/>
          <cell r="N80"/>
          <cell r="O80"/>
          <cell r="P80"/>
          <cell r="Q80"/>
          <cell r="R80"/>
          <cell r="S80"/>
          <cell r="T80"/>
          <cell r="U80"/>
          <cell r="V80"/>
          <cell r="W80"/>
          <cell r="X80">
            <v>0</v>
          </cell>
          <cell r="Y80">
            <v>0</v>
          </cell>
          <cell r="Z80">
            <v>4</v>
          </cell>
          <cell r="AA80" t="str">
            <v>40</v>
          </cell>
          <cell r="AB80">
            <v>5</v>
          </cell>
          <cell r="AC80" t="str">
            <v>50</v>
          </cell>
          <cell r="AD80">
            <v>4</v>
          </cell>
          <cell r="AE80" t="str">
            <v>ES PROBABLE</v>
          </cell>
          <cell r="AF80">
            <v>5</v>
          </cell>
          <cell r="AG80" t="str">
            <v>MODERADO</v>
          </cell>
          <cell r="AH80">
            <v>20</v>
          </cell>
          <cell r="AI80" t="str">
            <v>ZONA DE RIESGO MODERADO</v>
          </cell>
        </row>
        <row r="81">
          <cell r="E81"/>
          <cell r="F81">
            <v>0</v>
          </cell>
          <cell r="G81"/>
          <cell r="H81">
            <v>0</v>
          </cell>
          <cell r="I81"/>
          <cell r="J81">
            <v>0</v>
          </cell>
          <cell r="K81"/>
          <cell r="L81">
            <v>0</v>
          </cell>
          <cell r="M81"/>
          <cell r="N81">
            <v>0</v>
          </cell>
          <cell r="O81"/>
          <cell r="P81">
            <v>0</v>
          </cell>
          <cell r="Q81"/>
          <cell r="R81">
            <v>0</v>
          </cell>
          <cell r="S81"/>
          <cell r="T81">
            <v>0</v>
          </cell>
          <cell r="U81"/>
          <cell r="V81">
            <v>0</v>
          </cell>
          <cell r="W81"/>
          <cell r="X81"/>
          <cell r="Y81"/>
          <cell r="Z81"/>
          <cell r="AA81"/>
          <cell r="AB81"/>
          <cell r="AC81"/>
          <cell r="AD81"/>
          <cell r="AE81"/>
          <cell r="AF81"/>
          <cell r="AG81"/>
          <cell r="AH81"/>
          <cell r="AI81"/>
        </row>
        <row r="82">
          <cell r="E82" t="str">
            <v>Desactualización de la infraestructura tecnológica en hardware y software</v>
          </cell>
          <cell r="F82"/>
          <cell r="G82"/>
          <cell r="H82"/>
          <cell r="I82"/>
          <cell r="J82"/>
          <cell r="K82"/>
          <cell r="L82"/>
          <cell r="M82"/>
          <cell r="N82"/>
          <cell r="O82"/>
          <cell r="P82"/>
          <cell r="Q82"/>
          <cell r="R82"/>
          <cell r="S82"/>
          <cell r="T82"/>
          <cell r="U82"/>
          <cell r="V82"/>
          <cell r="W82"/>
          <cell r="X82">
            <v>0</v>
          </cell>
          <cell r="Y82">
            <v>0</v>
          </cell>
          <cell r="Z82">
            <v>4</v>
          </cell>
          <cell r="AA82" t="str">
            <v>40</v>
          </cell>
          <cell r="AB82">
            <v>5</v>
          </cell>
          <cell r="AC82" t="str">
            <v>50</v>
          </cell>
          <cell r="AD82">
            <v>4</v>
          </cell>
          <cell r="AE82" t="str">
            <v>ES PROBABLE</v>
          </cell>
          <cell r="AF82">
            <v>5</v>
          </cell>
          <cell r="AG82" t="str">
            <v>MODERADO</v>
          </cell>
          <cell r="AH82">
            <v>20</v>
          </cell>
          <cell r="AI82" t="str">
            <v>ZONA DE RIESGO MODERADO</v>
          </cell>
        </row>
        <row r="83">
          <cell r="E83"/>
          <cell r="F83">
            <v>0</v>
          </cell>
          <cell r="G83"/>
          <cell r="H83">
            <v>0</v>
          </cell>
          <cell r="I83"/>
          <cell r="J83">
            <v>0</v>
          </cell>
          <cell r="K83"/>
          <cell r="L83">
            <v>0</v>
          </cell>
          <cell r="M83"/>
          <cell r="N83">
            <v>0</v>
          </cell>
          <cell r="O83"/>
          <cell r="P83">
            <v>0</v>
          </cell>
          <cell r="Q83"/>
          <cell r="R83">
            <v>0</v>
          </cell>
          <cell r="S83"/>
          <cell r="T83">
            <v>0</v>
          </cell>
          <cell r="U83"/>
          <cell r="V83">
            <v>0</v>
          </cell>
          <cell r="W83"/>
          <cell r="X83"/>
          <cell r="Y83"/>
          <cell r="Z83"/>
          <cell r="AA83"/>
          <cell r="AB83"/>
          <cell r="AC83"/>
          <cell r="AD83"/>
          <cell r="AE83"/>
          <cell r="AF83"/>
          <cell r="AG83"/>
          <cell r="AH83"/>
          <cell r="AI83"/>
        </row>
        <row r="84">
          <cell r="E84" t="str">
            <v>Uso inadecuado o desuso de las herramientas tecnológicas de la Sociedad</v>
          </cell>
          <cell r="F84"/>
          <cell r="G84"/>
          <cell r="H84"/>
          <cell r="I84"/>
          <cell r="J84"/>
          <cell r="K84"/>
          <cell r="L84"/>
          <cell r="M84"/>
          <cell r="N84"/>
          <cell r="O84"/>
          <cell r="P84"/>
          <cell r="Q84"/>
          <cell r="R84"/>
          <cell r="S84"/>
          <cell r="T84"/>
          <cell r="U84"/>
          <cell r="V84"/>
          <cell r="W84"/>
          <cell r="X84">
            <v>0</v>
          </cell>
          <cell r="Y84">
            <v>0</v>
          </cell>
          <cell r="Z84">
            <v>3</v>
          </cell>
          <cell r="AA84" t="str">
            <v>30</v>
          </cell>
          <cell r="AB84">
            <v>5</v>
          </cell>
          <cell r="AC84" t="str">
            <v>50</v>
          </cell>
          <cell r="AD84">
            <v>3</v>
          </cell>
          <cell r="AE84" t="str">
            <v>POSIBLE</v>
          </cell>
          <cell r="AF84">
            <v>5</v>
          </cell>
          <cell r="AG84" t="str">
            <v>MODERADO</v>
          </cell>
          <cell r="AH84">
            <v>15</v>
          </cell>
          <cell r="AI84" t="str">
            <v>ZONA DE RIESGO BAJA</v>
          </cell>
        </row>
        <row r="85">
          <cell r="E85"/>
          <cell r="F85">
            <v>0</v>
          </cell>
          <cell r="G85"/>
          <cell r="H85">
            <v>0</v>
          </cell>
          <cell r="I85"/>
          <cell r="J85">
            <v>0</v>
          </cell>
          <cell r="K85"/>
          <cell r="L85">
            <v>0</v>
          </cell>
          <cell r="M85"/>
          <cell r="N85">
            <v>0</v>
          </cell>
          <cell r="O85"/>
          <cell r="P85">
            <v>0</v>
          </cell>
          <cell r="Q85"/>
          <cell r="R85">
            <v>0</v>
          </cell>
          <cell r="S85"/>
          <cell r="T85">
            <v>0</v>
          </cell>
          <cell r="U85"/>
          <cell r="V85">
            <v>0</v>
          </cell>
          <cell r="W85"/>
          <cell r="X85"/>
          <cell r="Y85"/>
          <cell r="Z85"/>
          <cell r="AA85"/>
          <cell r="AB85"/>
          <cell r="AC85"/>
          <cell r="AD85"/>
          <cell r="AE85"/>
          <cell r="AF85"/>
          <cell r="AG85"/>
          <cell r="AH85"/>
          <cell r="AI85"/>
        </row>
        <row r="86">
          <cell r="E86" t="str">
            <v>Entrega inoportuna, mal direccionamiento y/o perdida de la correspondencia externa e interna de la Sociedad</v>
          </cell>
          <cell r="F86"/>
          <cell r="G86"/>
          <cell r="H86"/>
          <cell r="I86"/>
          <cell r="J86"/>
          <cell r="K86"/>
          <cell r="L86"/>
          <cell r="M86"/>
          <cell r="N86"/>
          <cell r="O86"/>
          <cell r="P86"/>
          <cell r="Q86"/>
          <cell r="R86"/>
          <cell r="S86"/>
          <cell r="T86"/>
          <cell r="U86"/>
          <cell r="V86"/>
          <cell r="W86"/>
          <cell r="X86">
            <v>0</v>
          </cell>
          <cell r="Y86">
            <v>0</v>
          </cell>
          <cell r="Z86">
            <v>5</v>
          </cell>
          <cell r="AA86" t="str">
            <v>50</v>
          </cell>
          <cell r="AB86">
            <v>5</v>
          </cell>
          <cell r="AC86" t="str">
            <v>50</v>
          </cell>
          <cell r="AD86">
            <v>5</v>
          </cell>
          <cell r="AE86" t="str">
            <v>ES MUY SEGURO</v>
          </cell>
          <cell r="AF86">
            <v>5</v>
          </cell>
          <cell r="AG86" t="str">
            <v>MODERADO</v>
          </cell>
          <cell r="AH86">
            <v>25</v>
          </cell>
          <cell r="AI86" t="str">
            <v>ZONA DE RIESGO MODERADO</v>
          </cell>
        </row>
        <row r="87">
          <cell r="E87"/>
          <cell r="F87">
            <v>0</v>
          </cell>
          <cell r="G87"/>
          <cell r="H87">
            <v>0</v>
          </cell>
          <cell r="I87"/>
          <cell r="J87">
            <v>0</v>
          </cell>
          <cell r="K87"/>
          <cell r="L87">
            <v>0</v>
          </cell>
          <cell r="M87"/>
          <cell r="N87">
            <v>0</v>
          </cell>
          <cell r="O87"/>
          <cell r="P87">
            <v>0</v>
          </cell>
          <cell r="Q87"/>
          <cell r="R87">
            <v>0</v>
          </cell>
          <cell r="S87"/>
          <cell r="T87">
            <v>0</v>
          </cell>
          <cell r="U87"/>
          <cell r="V87">
            <v>0</v>
          </cell>
          <cell r="W87"/>
          <cell r="X87"/>
          <cell r="Y87"/>
          <cell r="Z87"/>
          <cell r="AA87"/>
          <cell r="AB87"/>
          <cell r="AC87"/>
          <cell r="AD87"/>
          <cell r="AE87"/>
          <cell r="AF87"/>
          <cell r="AG87"/>
          <cell r="AH87"/>
          <cell r="AI87"/>
        </row>
        <row r="88">
          <cell r="E88" t="str">
            <v>Manejo del archivo sin cumplir las normatividad  establecida por la ley 594 del 2000.</v>
          </cell>
          <cell r="F88"/>
          <cell r="G88"/>
          <cell r="H88"/>
          <cell r="I88"/>
          <cell r="J88"/>
          <cell r="K88"/>
          <cell r="L88"/>
          <cell r="M88"/>
          <cell r="N88"/>
          <cell r="O88"/>
          <cell r="P88"/>
          <cell r="Q88"/>
          <cell r="R88"/>
          <cell r="S88"/>
          <cell r="T88"/>
          <cell r="U88"/>
          <cell r="V88"/>
          <cell r="W88"/>
          <cell r="X88">
            <v>0</v>
          </cell>
          <cell r="Y88">
            <v>0</v>
          </cell>
          <cell r="Z88">
            <v>5</v>
          </cell>
          <cell r="AA88" t="str">
            <v>50</v>
          </cell>
          <cell r="AB88">
            <v>5</v>
          </cell>
          <cell r="AC88" t="str">
            <v>50</v>
          </cell>
          <cell r="AD88">
            <v>5</v>
          </cell>
          <cell r="AE88" t="str">
            <v>ES MUY SEGURO</v>
          </cell>
          <cell r="AF88">
            <v>5</v>
          </cell>
          <cell r="AG88" t="str">
            <v>MODERADO</v>
          </cell>
          <cell r="AH88">
            <v>25</v>
          </cell>
          <cell r="AI88" t="str">
            <v>ZONA DE RIESGO MODERADO</v>
          </cell>
        </row>
        <row r="89">
          <cell r="E89"/>
          <cell r="F89">
            <v>0</v>
          </cell>
          <cell r="G89"/>
          <cell r="H89">
            <v>0</v>
          </cell>
          <cell r="I89"/>
          <cell r="J89">
            <v>0</v>
          </cell>
          <cell r="K89"/>
          <cell r="L89">
            <v>0</v>
          </cell>
          <cell r="M89"/>
          <cell r="N89">
            <v>0</v>
          </cell>
          <cell r="O89"/>
          <cell r="P89">
            <v>0</v>
          </cell>
          <cell r="Q89"/>
          <cell r="R89">
            <v>0</v>
          </cell>
          <cell r="S89"/>
          <cell r="T89">
            <v>0</v>
          </cell>
          <cell r="U89"/>
          <cell r="V89">
            <v>0</v>
          </cell>
          <cell r="W89"/>
          <cell r="X89"/>
          <cell r="Y89"/>
          <cell r="Z89"/>
          <cell r="AA89"/>
          <cell r="AB89"/>
          <cell r="AC89"/>
          <cell r="AD89"/>
          <cell r="AE89"/>
          <cell r="AF89"/>
          <cell r="AG89"/>
          <cell r="AH89"/>
          <cell r="AI89"/>
        </row>
        <row r="90">
          <cell r="E90" t="str">
            <v>Perdida o daño de la información y documentación fisica</v>
          </cell>
          <cell r="F90"/>
          <cell r="G90"/>
          <cell r="H90"/>
          <cell r="I90"/>
          <cell r="J90"/>
          <cell r="K90"/>
          <cell r="L90"/>
          <cell r="M90"/>
          <cell r="N90"/>
          <cell r="O90"/>
          <cell r="P90"/>
          <cell r="Q90"/>
          <cell r="R90"/>
          <cell r="S90"/>
          <cell r="T90"/>
          <cell r="U90"/>
          <cell r="V90"/>
          <cell r="W90"/>
          <cell r="X90">
            <v>0</v>
          </cell>
          <cell r="Y90">
            <v>0</v>
          </cell>
          <cell r="Z90">
            <v>2</v>
          </cell>
          <cell r="AA90" t="str">
            <v>20</v>
          </cell>
          <cell r="AB90">
            <v>5</v>
          </cell>
          <cell r="AC90" t="str">
            <v>50</v>
          </cell>
          <cell r="AD90">
            <v>2</v>
          </cell>
          <cell r="AE90" t="str">
            <v>IMPROBABLE</v>
          </cell>
          <cell r="AF90">
            <v>5</v>
          </cell>
          <cell r="AG90" t="str">
            <v>MODERADO</v>
          </cell>
          <cell r="AH90">
            <v>10</v>
          </cell>
          <cell r="AI90" t="str">
            <v>ZONA DE RIESGO BAJA</v>
          </cell>
        </row>
        <row r="91">
          <cell r="E91"/>
          <cell r="F91">
            <v>0</v>
          </cell>
          <cell r="G91"/>
          <cell r="H91">
            <v>0</v>
          </cell>
          <cell r="I91"/>
          <cell r="J91">
            <v>0</v>
          </cell>
          <cell r="K91"/>
          <cell r="L91">
            <v>0</v>
          </cell>
          <cell r="M91"/>
          <cell r="N91">
            <v>0</v>
          </cell>
          <cell r="O91"/>
          <cell r="P91">
            <v>0</v>
          </cell>
          <cell r="Q91"/>
          <cell r="R91">
            <v>0</v>
          </cell>
          <cell r="S91"/>
          <cell r="T91">
            <v>0</v>
          </cell>
          <cell r="U91"/>
          <cell r="V91">
            <v>0</v>
          </cell>
          <cell r="W91"/>
          <cell r="X91"/>
          <cell r="Y91"/>
          <cell r="Z91"/>
          <cell r="AA91"/>
          <cell r="AB91"/>
          <cell r="AC91"/>
          <cell r="AD91"/>
          <cell r="AE91"/>
          <cell r="AF91"/>
          <cell r="AG91"/>
          <cell r="AH91"/>
          <cell r="AI91"/>
        </row>
        <row r="92">
          <cell r="E92" t="str">
            <v xml:space="preserve">Emergencias ambientales (fugas de gas, derrames de productos químicos, combustibles, inundaciones) </v>
          </cell>
          <cell r="F92"/>
          <cell r="G92"/>
          <cell r="H92"/>
          <cell r="I92"/>
          <cell r="J92"/>
          <cell r="K92"/>
          <cell r="L92"/>
          <cell r="M92"/>
          <cell r="N92"/>
          <cell r="O92"/>
          <cell r="P92"/>
          <cell r="Q92"/>
          <cell r="R92"/>
          <cell r="S92"/>
          <cell r="T92"/>
          <cell r="U92"/>
          <cell r="V92"/>
          <cell r="W92"/>
          <cell r="X92">
            <v>0</v>
          </cell>
          <cell r="Y92">
            <v>0</v>
          </cell>
          <cell r="Z92">
            <v>3</v>
          </cell>
          <cell r="AA92" t="str">
            <v>30</v>
          </cell>
          <cell r="AB92">
            <v>5</v>
          </cell>
          <cell r="AC92" t="str">
            <v>50</v>
          </cell>
          <cell r="AD92">
            <v>3</v>
          </cell>
          <cell r="AE92" t="str">
            <v>POSIBLE</v>
          </cell>
          <cell r="AF92">
            <v>5</v>
          </cell>
          <cell r="AG92" t="str">
            <v>MODERADO</v>
          </cell>
          <cell r="AH92">
            <v>15</v>
          </cell>
          <cell r="AI92" t="str">
            <v>ZONA DE RIESGO BAJA</v>
          </cell>
        </row>
        <row r="93">
          <cell r="E93"/>
          <cell r="F93">
            <v>0</v>
          </cell>
          <cell r="G93"/>
          <cell r="H93">
            <v>0</v>
          </cell>
          <cell r="I93"/>
          <cell r="J93">
            <v>0</v>
          </cell>
          <cell r="K93"/>
          <cell r="L93">
            <v>0</v>
          </cell>
          <cell r="M93"/>
          <cell r="N93">
            <v>0</v>
          </cell>
          <cell r="O93"/>
          <cell r="P93">
            <v>0</v>
          </cell>
          <cell r="Q93"/>
          <cell r="R93">
            <v>0</v>
          </cell>
          <cell r="S93"/>
          <cell r="T93">
            <v>0</v>
          </cell>
          <cell r="U93"/>
          <cell r="V93">
            <v>0</v>
          </cell>
          <cell r="W93"/>
          <cell r="X93"/>
          <cell r="Y93"/>
          <cell r="Z93"/>
          <cell r="AA93"/>
          <cell r="AB93"/>
          <cell r="AC93"/>
          <cell r="AD93"/>
          <cell r="AE93"/>
          <cell r="AF93"/>
          <cell r="AG93"/>
          <cell r="AH93"/>
          <cell r="AI93"/>
        </row>
        <row r="94">
          <cell r="E94" t="str">
            <v>Inconsistencias con la Facturacion Electronica</v>
          </cell>
          <cell r="F94" t="str">
            <v>X</v>
          </cell>
          <cell r="G94"/>
          <cell r="H94" t="str">
            <v>X</v>
          </cell>
          <cell r="I94"/>
          <cell r="J94"/>
          <cell r="K94" t="str">
            <v>X</v>
          </cell>
          <cell r="L94" t="str">
            <v>X</v>
          </cell>
          <cell r="M94"/>
          <cell r="N94" t="str">
            <v>X</v>
          </cell>
          <cell r="O94"/>
          <cell r="P94" t="str">
            <v>X</v>
          </cell>
          <cell r="Q94"/>
          <cell r="R94" t="str">
            <v>X</v>
          </cell>
          <cell r="S94"/>
          <cell r="T94" t="str">
            <v>X</v>
          </cell>
          <cell r="U94"/>
          <cell r="V94" t="str">
            <v>X</v>
          </cell>
          <cell r="W94"/>
          <cell r="X94">
            <v>90</v>
          </cell>
          <cell r="Y94">
            <v>2</v>
          </cell>
          <cell r="Z94">
            <v>5</v>
          </cell>
          <cell r="AA94" t="str">
            <v>52</v>
          </cell>
          <cell r="AB94">
            <v>10</v>
          </cell>
          <cell r="AC94" t="str">
            <v>102</v>
          </cell>
          <cell r="AD94">
            <v>3</v>
          </cell>
          <cell r="AE94" t="str">
            <v>POSIBLE</v>
          </cell>
          <cell r="AF94">
            <v>5</v>
          </cell>
          <cell r="AG94" t="str">
            <v>MODERADO</v>
          </cell>
          <cell r="AH94">
            <v>15</v>
          </cell>
          <cell r="AI94" t="str">
            <v>ZONA DE RIESGO BAJA</v>
          </cell>
        </row>
        <row r="95">
          <cell r="E95">
            <v>0</v>
          </cell>
          <cell r="F95">
            <v>10</v>
          </cell>
          <cell r="G95"/>
          <cell r="H95">
            <v>5</v>
          </cell>
          <cell r="I95"/>
          <cell r="J95">
            <v>0</v>
          </cell>
          <cell r="K95"/>
          <cell r="L95">
            <v>5</v>
          </cell>
          <cell r="M95"/>
          <cell r="N95">
            <v>15</v>
          </cell>
          <cell r="O95"/>
          <cell r="P95">
            <v>10</v>
          </cell>
          <cell r="Q95"/>
          <cell r="R95">
            <v>25</v>
          </cell>
          <cell r="S95"/>
          <cell r="T95">
            <v>10</v>
          </cell>
          <cell r="U95"/>
          <cell r="V95">
            <v>10</v>
          </cell>
          <cell r="W95"/>
          <cell r="X95"/>
          <cell r="Y95"/>
          <cell r="Z95"/>
          <cell r="AA95"/>
          <cell r="AB95"/>
          <cell r="AC95"/>
          <cell r="AD95"/>
          <cell r="AE95"/>
          <cell r="AF95"/>
          <cell r="AG95"/>
          <cell r="AH95"/>
          <cell r="AI95"/>
        </row>
      </sheetData>
      <sheetData sheetId="11" refreshError="1"/>
      <sheetData sheetId="12" refreshError="1"/>
      <sheetData sheetId="13" refreshError="1"/>
      <sheetData sheetId="14">
        <row r="4">
          <cell r="A4">
            <v>1</v>
          </cell>
          <cell r="B4" t="str">
            <v>RARO (1)</v>
          </cell>
        </row>
        <row r="5">
          <cell r="A5">
            <v>2</v>
          </cell>
          <cell r="B5" t="str">
            <v>IMPROBABLE (2)</v>
          </cell>
        </row>
        <row r="6">
          <cell r="A6">
            <v>3</v>
          </cell>
          <cell r="B6" t="str">
            <v>POSIBLE (3)</v>
          </cell>
        </row>
        <row r="7">
          <cell r="A7">
            <v>4</v>
          </cell>
          <cell r="B7" t="str">
            <v>PROBABLE (4)</v>
          </cell>
        </row>
        <row r="8">
          <cell r="A8">
            <v>5</v>
          </cell>
          <cell r="B8" t="str">
            <v>CASI SEGURO (5)</v>
          </cell>
        </row>
      </sheetData>
      <sheetData sheetId="15" refreshError="1"/>
      <sheetData sheetId="16">
        <row r="2">
          <cell r="B2" t="str">
            <v>ZONA DE RIESGO BAJA</v>
          </cell>
          <cell r="C2" t="str">
            <v>ASUMIR EL RIESGO</v>
          </cell>
          <cell r="D2" t="str">
            <v>Luego de que el riesgo ha sido reducido o transferido puede quedar un riesgo residual que se mantiene, en este caso el gerente del proceso simplemente acepta la pérdida residual probable y elabora planes de contingencia para su manejo.</v>
          </cell>
        </row>
        <row r="3">
          <cell r="B3" t="str">
            <v>ZONA DE RIESGO MODERADO</v>
          </cell>
          <cell r="C3" t="str">
            <v>ASUMIR EL RIESGO O REDUCIR EL RIESGO</v>
          </cell>
          <cell r="D3" t="str">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ell>
        </row>
        <row r="4">
          <cell r="B4" t="str">
            <v>ZONA DE RIESGO ALTA</v>
          </cell>
          <cell r="C4" t="str">
            <v>REDUCIR EL RIESGO, EVITAR EL RIESGO, COMPARTIR O TRANSFERIR EL RIESGO.</v>
          </cell>
          <cell r="D4"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row r="5">
          <cell r="B5" t="str">
            <v>ZONA DE RIESGO EXTREMA</v>
          </cell>
          <cell r="C5" t="str">
            <v>REDUCIR EL RIESGO, EVITAR EL RIESGO, COMPARTIR O TRANSFERIR EL RIESGO.</v>
          </cell>
          <cell r="D5" t="str">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9D2A-D56E-4328-B1A3-5303056E42BA}">
  <sheetPr>
    <tabColor rgb="FFFF0000"/>
  </sheetPr>
  <dimension ref="A1:AX131"/>
  <sheetViews>
    <sheetView tabSelected="1" zoomScale="80" zoomScaleNormal="80" workbookViewId="0">
      <pane xSplit="5" ySplit="7" topLeftCell="F8" activePane="bottomRight" state="frozen"/>
      <selection pane="topRight" activeCell="E1" sqref="E1"/>
      <selection pane="bottomLeft" activeCell="A8" sqref="A8"/>
      <selection pane="bottomRight" activeCell="G8" sqref="G8"/>
    </sheetView>
  </sheetViews>
  <sheetFormatPr baseColWidth="10" defaultColWidth="0" defaultRowHeight="13.2" customHeight="1" zeroHeight="1" x14ac:dyDescent="0.25"/>
  <cols>
    <col min="1" max="1" width="13.88671875" style="2" customWidth="1"/>
    <col min="2" max="2" width="15.77734375" style="2" bestFit="1" customWidth="1"/>
    <col min="3" max="3" width="12.77734375" style="2" customWidth="1"/>
    <col min="4" max="4" width="5.88671875" style="2" bestFit="1" customWidth="1"/>
    <col min="5" max="5" width="28.5546875" style="2" customWidth="1"/>
    <col min="6" max="6" width="47.33203125" style="2" customWidth="1"/>
    <col min="7" max="7" width="34.6640625" style="2" customWidth="1"/>
    <col min="8" max="8" width="3.33203125" style="2" customWidth="1"/>
    <col min="9" max="9" width="15.88671875" style="2" customWidth="1"/>
    <col min="10" max="10" width="6" style="2" bestFit="1" customWidth="1"/>
    <col min="11" max="11" width="16.88671875" style="2" bestFit="1" customWidth="1"/>
    <col min="12" max="12" width="33.88671875" style="2" bestFit="1" customWidth="1"/>
    <col min="13" max="13" width="33.44140625" style="2" bestFit="1" customWidth="1"/>
    <col min="14" max="14" width="63.44140625" style="2" bestFit="1" customWidth="1"/>
    <col min="15" max="15" width="33.44140625" style="2" customWidth="1"/>
    <col min="16" max="16" width="28.109375" style="2" bestFit="1" customWidth="1"/>
    <col min="17" max="17" width="13" style="2" bestFit="1" customWidth="1"/>
    <col min="18" max="18" width="27" style="2" customWidth="1"/>
    <col min="19" max="19" width="21.109375" style="2" bestFit="1" customWidth="1"/>
    <col min="20" max="20" width="35.6640625" style="2" bestFit="1" customWidth="1"/>
    <col min="21" max="21" width="34.109375" style="2" customWidth="1"/>
    <col min="22" max="22" width="26.88671875" style="2" bestFit="1" customWidth="1"/>
    <col min="23" max="23" width="18.33203125" style="2" bestFit="1" customWidth="1"/>
    <col min="24" max="24" width="31.88671875" style="2" bestFit="1" customWidth="1"/>
    <col min="25" max="25" width="39.33203125" style="2" bestFit="1" customWidth="1"/>
    <col min="26" max="26" width="12.6640625" style="2" customWidth="1"/>
    <col min="27" max="27" width="26.6640625" style="2" bestFit="1" customWidth="1"/>
    <col min="28" max="28" width="13.33203125" style="2" customWidth="1"/>
    <col min="29" max="29" width="30.33203125" style="2" bestFit="1" customWidth="1"/>
    <col min="30" max="30" width="15.5546875" style="2" customWidth="1"/>
    <col min="31" max="31" width="26.44140625" style="2" customWidth="1"/>
    <col min="32" max="32" width="19.33203125" style="2" customWidth="1"/>
    <col min="33" max="33" width="17.33203125" style="2" customWidth="1"/>
    <col min="34" max="34" width="17.33203125" style="2" hidden="1" customWidth="1"/>
    <col min="35" max="36" width="11.44140625" style="2" hidden="1" customWidth="1"/>
    <col min="37" max="37" width="3.44140625" style="36" hidden="1" customWidth="1"/>
    <col min="38" max="38" width="30.109375" style="36" hidden="1" customWidth="1"/>
    <col min="39" max="42" width="11.44140625" style="2" hidden="1" customWidth="1"/>
    <col min="43" max="43" width="17.33203125" style="2" hidden="1" customWidth="1"/>
    <col min="44" max="44" width="2.44140625" style="2" hidden="1" customWidth="1"/>
    <col min="45" max="48" width="17.33203125" style="2" hidden="1" customWidth="1"/>
    <col min="49" max="50" width="0" style="2" hidden="1" customWidth="1"/>
    <col min="51" max="16384" width="17.33203125" style="2" hidden="1"/>
  </cols>
  <sheetData>
    <row r="1" spans="1:47" x14ac:dyDescent="0.25">
      <c r="A1" s="1"/>
      <c r="B1" s="1"/>
      <c r="C1" s="1"/>
      <c r="D1" s="50"/>
      <c r="E1" s="50"/>
      <c r="F1" s="51" t="s">
        <v>0</v>
      </c>
      <c r="G1" s="52"/>
      <c r="H1" s="52"/>
      <c r="I1" s="52"/>
      <c r="J1" s="52"/>
      <c r="K1" s="52"/>
      <c r="L1" s="52"/>
      <c r="M1" s="52"/>
      <c r="N1" s="52"/>
      <c r="O1" s="52"/>
      <c r="P1" s="52"/>
      <c r="Q1" s="52"/>
      <c r="R1" s="52"/>
      <c r="S1" s="52"/>
      <c r="T1" s="52"/>
      <c r="U1" s="52"/>
      <c r="V1" s="52"/>
      <c r="W1" s="52"/>
      <c r="X1" s="52"/>
      <c r="Y1" s="52"/>
      <c r="Z1" s="52"/>
      <c r="AA1" s="52"/>
      <c r="AB1" s="52"/>
      <c r="AC1" s="52"/>
      <c r="AD1" s="53"/>
      <c r="AE1" s="54" t="str">
        <f>'[1]Política Gestión Riesgos'!M2</f>
        <v>Versión: 7</v>
      </c>
      <c r="AF1" s="55"/>
      <c r="AG1" s="1"/>
      <c r="AK1" s="2"/>
      <c r="AL1" s="2"/>
      <c r="AQ1" t="s">
        <v>1</v>
      </c>
      <c r="AR1" s="58" t="s">
        <v>2</v>
      </c>
      <c r="AS1" s="58"/>
      <c r="AT1" s="58" t="s">
        <v>3</v>
      </c>
      <c r="AU1" s="58"/>
    </row>
    <row r="2" spans="1:47" x14ac:dyDescent="0.25">
      <c r="A2" s="1"/>
      <c r="B2" s="1"/>
      <c r="C2" s="1"/>
      <c r="D2" s="50"/>
      <c r="E2" s="50"/>
      <c r="F2" s="59" t="s">
        <v>4</v>
      </c>
      <c r="G2" s="60"/>
      <c r="H2" s="60"/>
      <c r="I2" s="60"/>
      <c r="J2" s="60"/>
      <c r="K2" s="60"/>
      <c r="L2" s="60"/>
      <c r="M2" s="60"/>
      <c r="N2" s="60"/>
      <c r="O2" s="60"/>
      <c r="P2" s="60"/>
      <c r="Q2" s="60"/>
      <c r="R2" s="60"/>
      <c r="S2" s="60"/>
      <c r="T2" s="60"/>
      <c r="U2" s="60"/>
      <c r="V2" s="60"/>
      <c r="W2" s="60"/>
      <c r="X2" s="60"/>
      <c r="Y2" s="60"/>
      <c r="Z2" s="60"/>
      <c r="AA2" s="60"/>
      <c r="AB2" s="60"/>
      <c r="AC2" s="60"/>
      <c r="AD2" s="61"/>
      <c r="AE2" s="56"/>
      <c r="AF2" s="57"/>
      <c r="AG2" s="1"/>
      <c r="AK2" s="2"/>
      <c r="AL2" s="2"/>
      <c r="AQ2" s="3" t="s">
        <v>5</v>
      </c>
      <c r="AR2" s="2">
        <v>1</v>
      </c>
      <c r="AS2" s="3" t="s">
        <v>6</v>
      </c>
      <c r="AT2" s="3">
        <v>5</v>
      </c>
      <c r="AU2" s="3" t="s">
        <v>7</v>
      </c>
    </row>
    <row r="3" spans="1:47" ht="12.75" customHeight="1" x14ac:dyDescent="0.25">
      <c r="A3" s="1"/>
      <c r="B3" s="1"/>
      <c r="C3" s="1"/>
      <c r="D3" s="50"/>
      <c r="E3" s="50"/>
      <c r="F3" s="62" t="s">
        <v>8</v>
      </c>
      <c r="G3" s="63"/>
      <c r="H3" s="63"/>
      <c r="I3" s="63"/>
      <c r="J3" s="63"/>
      <c r="K3" s="63"/>
      <c r="L3" s="63"/>
      <c r="M3" s="63"/>
      <c r="N3" s="63"/>
      <c r="O3" s="63"/>
      <c r="P3" s="63"/>
      <c r="Q3" s="63"/>
      <c r="R3" s="63"/>
      <c r="S3" s="63"/>
      <c r="T3" s="63"/>
      <c r="U3" s="63"/>
      <c r="V3" s="63"/>
      <c r="W3" s="63"/>
      <c r="X3" s="63"/>
      <c r="Y3" s="63"/>
      <c r="Z3" s="63"/>
      <c r="AA3" s="63"/>
      <c r="AB3" s="63"/>
      <c r="AC3" s="63"/>
      <c r="AD3" s="64"/>
      <c r="AE3" s="65" t="s">
        <v>9</v>
      </c>
      <c r="AF3" s="66"/>
      <c r="AG3" s="1"/>
      <c r="AK3" s="2"/>
      <c r="AL3" s="2"/>
      <c r="AQ3" t="s">
        <v>10</v>
      </c>
      <c r="AR3" s="2">
        <v>2</v>
      </c>
      <c r="AS3" t="s">
        <v>11</v>
      </c>
      <c r="AT3">
        <v>10</v>
      </c>
      <c r="AU3" t="s">
        <v>12</v>
      </c>
    </row>
    <row r="4" spans="1:47" ht="18.600000000000001" customHeight="1" x14ac:dyDescent="0.25">
      <c r="A4" s="1"/>
      <c r="B4" s="1"/>
      <c r="C4" s="1"/>
      <c r="D4" s="50"/>
      <c r="E4" s="50"/>
      <c r="F4" s="67" t="s">
        <v>4</v>
      </c>
      <c r="G4" s="68"/>
      <c r="H4" s="68"/>
      <c r="I4" s="68"/>
      <c r="J4" s="68"/>
      <c r="K4" s="68"/>
      <c r="L4" s="68"/>
      <c r="M4" s="68"/>
      <c r="N4" s="68"/>
      <c r="O4" s="68"/>
      <c r="P4" s="68"/>
      <c r="Q4" s="68"/>
      <c r="R4" s="68"/>
      <c r="S4" s="68"/>
      <c r="T4" s="68"/>
      <c r="U4" s="68"/>
      <c r="V4" s="68"/>
      <c r="W4" s="68"/>
      <c r="X4" s="68"/>
      <c r="Y4" s="68"/>
      <c r="Z4" s="68"/>
      <c r="AA4" s="68"/>
      <c r="AB4" s="68"/>
      <c r="AC4" s="68"/>
      <c r="AD4" s="69"/>
      <c r="AE4" s="65" t="str">
        <f>'[1]Política Gestión Riesgos'!M5</f>
        <v>01 Agosto de 2020</v>
      </c>
      <c r="AF4" s="66"/>
      <c r="AG4" s="1"/>
      <c r="AK4" s="2"/>
      <c r="AL4" s="2"/>
      <c r="AQ4" t="s">
        <v>13</v>
      </c>
      <c r="AR4" s="2">
        <v>3</v>
      </c>
      <c r="AS4" t="s">
        <v>14</v>
      </c>
      <c r="AT4">
        <v>20</v>
      </c>
      <c r="AU4" t="s">
        <v>15</v>
      </c>
    </row>
    <row r="5" spans="1:47" ht="12.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1"/>
      <c r="AK5" s="2"/>
      <c r="AL5" s="2"/>
      <c r="AQ5" t="s">
        <v>16</v>
      </c>
      <c r="AR5" s="2">
        <v>4</v>
      </c>
      <c r="AS5" t="s">
        <v>17</v>
      </c>
      <c r="AT5"/>
      <c r="AU5"/>
    </row>
    <row r="6" spans="1:47" s="6" customFormat="1" ht="12.75" customHeight="1" x14ac:dyDescent="0.25">
      <c r="A6" s="45" t="s">
        <v>18</v>
      </c>
      <c r="B6" s="45" t="s">
        <v>19</v>
      </c>
      <c r="C6" s="45" t="s">
        <v>20</v>
      </c>
      <c r="D6" s="45" t="s">
        <v>21</v>
      </c>
      <c r="E6" s="45" t="s">
        <v>22</v>
      </c>
      <c r="F6" s="45" t="s">
        <v>23</v>
      </c>
      <c r="G6" s="45" t="s">
        <v>24</v>
      </c>
      <c r="H6" s="47" t="s">
        <v>25</v>
      </c>
      <c r="I6" s="48"/>
      <c r="J6" s="48"/>
      <c r="K6" s="48"/>
      <c r="L6" s="41" t="s">
        <v>26</v>
      </c>
      <c r="M6" s="37" t="s">
        <v>27</v>
      </c>
      <c r="N6" s="38"/>
      <c r="O6" s="41" t="s">
        <v>28</v>
      </c>
      <c r="P6" s="47" t="s">
        <v>29</v>
      </c>
      <c r="Q6" s="48"/>
      <c r="R6" s="48"/>
      <c r="S6" s="37" t="s">
        <v>30</v>
      </c>
      <c r="T6" s="38"/>
      <c r="U6" s="41" t="s">
        <v>31</v>
      </c>
      <c r="V6" s="41" t="s">
        <v>32</v>
      </c>
      <c r="W6" s="41" t="s">
        <v>33</v>
      </c>
      <c r="X6" s="41" t="s">
        <v>34</v>
      </c>
      <c r="Y6" s="43" t="s">
        <v>35</v>
      </c>
      <c r="Z6" s="44"/>
      <c r="AA6" s="44"/>
      <c r="AB6" s="44"/>
      <c r="AC6" s="44"/>
      <c r="AD6" s="44"/>
      <c r="AE6" s="44"/>
      <c r="AF6" s="44"/>
      <c r="AG6" s="5"/>
      <c r="AI6" s="7"/>
      <c r="AJ6" s="7"/>
      <c r="AK6" s="8"/>
      <c r="AL6" s="8"/>
      <c r="AM6" s="7"/>
      <c r="AN6" s="7"/>
      <c r="AO6" s="7"/>
      <c r="AP6" s="7"/>
      <c r="AR6" s="7">
        <v>5</v>
      </c>
      <c r="AS6" s="3" t="s">
        <v>36</v>
      </c>
    </row>
    <row r="7" spans="1:47" s="6" customFormat="1" ht="25.5" customHeight="1" thickBot="1" x14ac:dyDescent="0.3">
      <c r="A7" s="46"/>
      <c r="B7" s="46"/>
      <c r="C7" s="46"/>
      <c r="D7" s="46"/>
      <c r="E7" s="46"/>
      <c r="F7" s="46"/>
      <c r="G7" s="46"/>
      <c r="H7" s="49" t="s">
        <v>2</v>
      </c>
      <c r="I7" s="48"/>
      <c r="J7" s="49" t="s">
        <v>3</v>
      </c>
      <c r="K7" s="48"/>
      <c r="L7" s="42"/>
      <c r="M7" s="39"/>
      <c r="N7" s="40"/>
      <c r="O7" s="42"/>
      <c r="P7" s="9" t="s">
        <v>2</v>
      </c>
      <c r="Q7" s="9" t="s">
        <v>3</v>
      </c>
      <c r="R7" s="10" t="s">
        <v>37</v>
      </c>
      <c r="S7" s="39"/>
      <c r="T7" s="40"/>
      <c r="U7" s="42"/>
      <c r="V7" s="42"/>
      <c r="W7" s="42"/>
      <c r="X7" s="42"/>
      <c r="Y7" s="11" t="s">
        <v>38</v>
      </c>
      <c r="Z7" s="11" t="s">
        <v>39</v>
      </c>
      <c r="AA7" s="11" t="s">
        <v>40</v>
      </c>
      <c r="AB7" s="11" t="s">
        <v>39</v>
      </c>
      <c r="AC7" s="11" t="s">
        <v>41</v>
      </c>
      <c r="AD7" s="11" t="s">
        <v>39</v>
      </c>
      <c r="AE7" s="11" t="s">
        <v>42</v>
      </c>
      <c r="AF7" s="11" t="s">
        <v>39</v>
      </c>
      <c r="AG7" s="5"/>
      <c r="AI7" s="7"/>
      <c r="AJ7" s="7"/>
      <c r="AK7" s="8"/>
      <c r="AL7" s="8"/>
      <c r="AM7" s="7"/>
      <c r="AN7" s="7"/>
      <c r="AO7" s="7"/>
      <c r="AP7" s="7"/>
    </row>
    <row r="8" spans="1:47" ht="252.6" customHeight="1" thickTop="1" thickBot="1" x14ac:dyDescent="0.3">
      <c r="A8" s="12" t="s">
        <v>43</v>
      </c>
      <c r="B8" s="13" t="s">
        <v>44</v>
      </c>
      <c r="C8" s="13" t="s">
        <v>45</v>
      </c>
      <c r="D8" s="13">
        <v>1</v>
      </c>
      <c r="E8" s="13" t="s">
        <v>46</v>
      </c>
      <c r="F8" s="13" t="s">
        <v>47</v>
      </c>
      <c r="G8" s="13" t="s">
        <v>48</v>
      </c>
      <c r="H8" s="13">
        <v>5</v>
      </c>
      <c r="I8" s="13" t="str">
        <f>VLOOKUP(H8,'[1]TABLA DE PROBABILIDADES'!$A$4:$B$8,2,0)</f>
        <v>CASI SEGURO (5)</v>
      </c>
      <c r="J8" s="13">
        <f>+VLOOKUP(E8,'[1]EVALUACIÓN DEL RIESGO'!$E$10:$AV$50,41,FALSE)</f>
        <v>5</v>
      </c>
      <c r="K8" s="13" t="str">
        <f>+VLOOKUP(E8,'[1]EVALUACIÓN DEL RIESGO'!$E$10:$AV$50,40,FALSE)</f>
        <v>INSIGNIFICANTE</v>
      </c>
      <c r="L8" s="14" t="str">
        <f>+VLOOKUP(E8,'[1]EVALUACIÓN DEL RIESGO'!$E$10:$AV$50,44,FALSE)</f>
        <v>ZONA DE RIESGO MODERADO</v>
      </c>
      <c r="M8" s="13" t="str">
        <f>VLOOKUP(L8,'[1].'!$B$2:$C$5,2,0)</f>
        <v>ASUMIR EL RIESGO O REDUCIR EL RIESGO</v>
      </c>
      <c r="N8" s="13" t="str">
        <f>VLOOKUP(M8,'[1].'!$C$2:$D$5,2,0)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8" s="13" t="s">
        <v>49</v>
      </c>
      <c r="P8" s="13" t="str">
        <f>+VLOOKUP(E8,'[1]EVALUACIÓN DEL CONTROL'!$E$10:$AI$91,27,FALSE)</f>
        <v>ES MUY SEGURO</v>
      </c>
      <c r="Q8" s="13" t="str">
        <f>+VLOOKUP(E8,'[1]EVALUACIÓN DEL CONTROL'!E10:AI91,29,FALSE)</f>
        <v>MODERADO</v>
      </c>
      <c r="R8" s="14" t="str">
        <f>+VLOOKUP(E8,'[1]EVALUACIÓN DEL CONTROL'!E10:AI91,31,FALSE)</f>
        <v>ZONA DE RIESGO MODERADO</v>
      </c>
      <c r="S8" s="13" t="str">
        <f>VLOOKUP(R8,'[1].'!$B$2:$C$5,2,0)</f>
        <v>ASUMIR EL RIESGO O REDUCIR EL RIESGO</v>
      </c>
      <c r="T8" s="13" t="str">
        <f>VLOOKUP(S8,'[1].'!$C$2:$D$5,2,0)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8" s="13" t="s">
        <v>50</v>
      </c>
      <c r="V8" s="13" t="s">
        <v>51</v>
      </c>
      <c r="W8" s="13" t="s">
        <v>52</v>
      </c>
      <c r="X8" s="13" t="s">
        <v>53</v>
      </c>
      <c r="Y8" s="13"/>
      <c r="Z8" s="13" t="s">
        <v>54</v>
      </c>
      <c r="AA8" s="13"/>
      <c r="AB8" s="13" t="s">
        <v>54</v>
      </c>
      <c r="AC8" s="13"/>
      <c r="AD8" s="13" t="s">
        <v>54</v>
      </c>
      <c r="AE8" s="15"/>
      <c r="AF8" s="13" t="s">
        <v>54</v>
      </c>
      <c r="AG8" s="16" t="s">
        <v>55</v>
      </c>
      <c r="AI8" s="17"/>
      <c r="AJ8" s="17"/>
      <c r="AK8" s="18">
        <v>1</v>
      </c>
      <c r="AL8" s="18" t="s">
        <v>56</v>
      </c>
      <c r="AM8" s="17"/>
      <c r="AN8" s="17"/>
      <c r="AO8" s="17"/>
      <c r="AP8" s="17"/>
    </row>
    <row r="9" spans="1:47" ht="403.8" customHeight="1" thickTop="1" thickBot="1" x14ac:dyDescent="0.3">
      <c r="A9" s="12" t="s">
        <v>57</v>
      </c>
      <c r="B9" s="13" t="s">
        <v>58</v>
      </c>
      <c r="C9" s="13" t="s">
        <v>59</v>
      </c>
      <c r="D9" s="13">
        <f t="shared" ref="D9:D49" si="0">D8+1</f>
        <v>2</v>
      </c>
      <c r="E9" s="13" t="s">
        <v>60</v>
      </c>
      <c r="F9" s="13" t="s">
        <v>61</v>
      </c>
      <c r="G9" s="13" t="s">
        <v>62</v>
      </c>
      <c r="H9" s="13">
        <v>5</v>
      </c>
      <c r="I9" s="13" t="str">
        <f>VLOOKUP(H9,'[1]TABLA DE PROBABILIDADES'!$A$4:$B$8,2,0)</f>
        <v>CASI SEGURO (5)</v>
      </c>
      <c r="J9" s="13">
        <f>+VLOOKUP(E9,'[1]EVALUACIÓN DEL RIESGO'!$E$10:$AV$50,41,FALSE)</f>
        <v>10</v>
      </c>
      <c r="K9" s="13" t="str">
        <f>+VLOOKUP(E9,'[1]EVALUACIÓN DEL RIESGO'!$E$10:$AV$50,40,FALSE)</f>
        <v>MODERADO</v>
      </c>
      <c r="L9" s="14" t="str">
        <f>+VLOOKUP(E9,'[1]EVALUACIÓN DEL RIESGO'!$E$10:$AV$50,44,FALSE)</f>
        <v>ZONA DE RIESGO ALTA</v>
      </c>
      <c r="M9" s="13" t="str">
        <f>VLOOKUP(L9,'[1].'!$B$2:$C$5,2,0)</f>
        <v>REDUCIR EL RIESGO, EVITAR EL RIESGO, COMPARTIR O TRANSFERIR EL RIESGO.</v>
      </c>
      <c r="N9" s="13" t="str">
        <f>VLOOKUP(M9,'[1].'!$C$2:$D$5,2,0)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9" s="13" t="s">
        <v>63</v>
      </c>
      <c r="P9" s="13" t="str">
        <f>+VLOOKUP(E9,'[1]EVALUACIÓN DEL CONTROL'!$E$10:$AI$91,27,FALSE)</f>
        <v>POSIBLE</v>
      </c>
      <c r="Q9" s="13" t="str">
        <f>+VLOOKUP(E9,'[1]EVALUACIÓN DEL CONTROL'!E12:AI94,29,FALSE)</f>
        <v>MODERADO</v>
      </c>
      <c r="R9" s="14" t="str">
        <f>+VLOOKUP(E9,'[1]EVALUACIÓN DEL CONTROL'!E12:AI94,31,FALSE)</f>
        <v>ZONA DE RIESGO BAJA</v>
      </c>
      <c r="S9" s="13" t="str">
        <f>VLOOKUP(R9,'[1].'!$B$2:$C$5,2,0)</f>
        <v>ASUMIR EL RIESGO</v>
      </c>
      <c r="T9" s="13" t="str">
        <f>VLOOKUP(S9,'[1].'!$C$2:$D$5,2,0)</f>
        <v>Luego de que el riesgo ha sido reducido o transferido puede quedar un riesgo residual que se mantiene, en este caso el gerente del proceso simplemente acepta la pérdida residual probable y elabora planes de contingencia para su manejo.</v>
      </c>
      <c r="U9" s="13" t="s">
        <v>64</v>
      </c>
      <c r="V9" s="13" t="s">
        <v>65</v>
      </c>
      <c r="W9" s="13" t="s">
        <v>66</v>
      </c>
      <c r="X9" s="13" t="s">
        <v>67</v>
      </c>
      <c r="Y9" s="13"/>
      <c r="Z9" s="13" t="s">
        <v>54</v>
      </c>
      <c r="AA9" s="13"/>
      <c r="AB9" s="13" t="s">
        <v>54</v>
      </c>
      <c r="AC9" s="13"/>
      <c r="AD9" s="13" t="s">
        <v>54</v>
      </c>
      <c r="AE9" s="15"/>
      <c r="AF9" s="13" t="s">
        <v>54</v>
      </c>
      <c r="AG9" s="1"/>
      <c r="AI9" s="17"/>
      <c r="AJ9" s="17"/>
      <c r="AK9" s="18">
        <v>4</v>
      </c>
      <c r="AL9" s="18" t="s">
        <v>68</v>
      </c>
      <c r="AM9" s="17"/>
      <c r="AN9" s="17"/>
      <c r="AO9" s="17"/>
      <c r="AP9" s="17"/>
    </row>
    <row r="10" spans="1:47" ht="106.8" thickTop="1" thickBot="1" x14ac:dyDescent="0.3">
      <c r="A10" s="12" t="s">
        <v>69</v>
      </c>
      <c r="B10" s="13" t="s">
        <v>70</v>
      </c>
      <c r="C10" s="13" t="s">
        <v>71</v>
      </c>
      <c r="D10" s="13">
        <f t="shared" si="0"/>
        <v>3</v>
      </c>
      <c r="E10" s="13" t="s">
        <v>72</v>
      </c>
      <c r="F10" s="13" t="s">
        <v>73</v>
      </c>
      <c r="G10" s="13" t="s">
        <v>74</v>
      </c>
      <c r="H10" s="13">
        <v>2</v>
      </c>
      <c r="I10" s="13" t="str">
        <f>VLOOKUP(H10,'[1]TABLA DE PROBABILIDADES'!$A$4:$B$8,2,0)</f>
        <v>IMPROBABLE (2)</v>
      </c>
      <c r="J10" s="13">
        <f>+VLOOKUP(E10,'[1]EVALUACIÓN DEL RIESGO'!$E$10:$AV$50,41,FALSE)</f>
        <v>10</v>
      </c>
      <c r="K10" s="13" t="str">
        <f>+VLOOKUP(E10,'[1]EVALUACIÓN DEL RIESGO'!$E$10:$AV$50,40,FALSE)</f>
        <v>MODERADO</v>
      </c>
      <c r="L10" s="14" t="str">
        <f>+VLOOKUP(E10,'[1]EVALUACIÓN DEL RIESGO'!$E$10:$AV$50,44,FALSE)</f>
        <v>ZONA DE RIESGO MODERADO</v>
      </c>
      <c r="M10" s="13" t="str">
        <f>VLOOKUP(L10,'[1].'!$B$2:$C$5,2,0)</f>
        <v>ASUMIR EL RIESGO O REDUCIR EL RIESGO</v>
      </c>
      <c r="N10" s="13" t="str">
        <f>VLOOKUP(M10,'[1].'!$C$2:$D$5,2,0)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10" s="13" t="s">
        <v>75</v>
      </c>
      <c r="P10" s="13" t="str">
        <f>+VLOOKUP(E10,'[1]EVALUACIÓN DEL CONTROL'!$E$10:$AI$91,27,FALSE)</f>
        <v>RARA VEZ</v>
      </c>
      <c r="Q10" s="13" t="str">
        <f>+VLOOKUP(E10,'[1]EVALUACIÓN DEL CONTROL'!E12:AI96,29,FALSE)</f>
        <v>MODERADO</v>
      </c>
      <c r="R10" s="14" t="str">
        <f>+VLOOKUP(E10,'[1]EVALUACIÓN DEL CONTROL'!E12:AI96,31,FALSE)</f>
        <v>ZONA DE RIESGO BAJA</v>
      </c>
      <c r="S10" s="13" t="str">
        <f>VLOOKUP(R10,'[1].'!$B$2:$C$5,2,0)</f>
        <v>ASUMIR EL RIESGO</v>
      </c>
      <c r="T10" s="13" t="str">
        <f>VLOOKUP(S10,'[1].'!$C$2:$D$5,2,0)</f>
        <v>Luego de que el riesgo ha sido reducido o transferido puede quedar un riesgo residual que se mantiene, en este caso el gerente del proceso simplemente acepta la pérdida residual probable y elabora planes de contingencia para su manejo.</v>
      </c>
      <c r="U10" s="13" t="s">
        <v>76</v>
      </c>
      <c r="V10" s="13" t="s">
        <v>77</v>
      </c>
      <c r="W10" s="13" t="s">
        <v>78</v>
      </c>
      <c r="X10" s="13" t="s">
        <v>79</v>
      </c>
      <c r="Y10" s="13"/>
      <c r="Z10" s="13" t="s">
        <v>54</v>
      </c>
      <c r="AA10" s="13"/>
      <c r="AB10" s="13" t="s">
        <v>54</v>
      </c>
      <c r="AC10" s="13"/>
      <c r="AD10" s="13" t="s">
        <v>54</v>
      </c>
      <c r="AE10" s="15"/>
      <c r="AF10" s="13" t="s">
        <v>54</v>
      </c>
      <c r="AG10" s="1"/>
      <c r="AI10" s="17"/>
      <c r="AJ10" s="17"/>
      <c r="AK10" s="18"/>
      <c r="AL10" s="18" t="s">
        <v>68</v>
      </c>
      <c r="AM10" s="17"/>
      <c r="AN10" s="17"/>
      <c r="AO10" s="17"/>
      <c r="AP10" s="17"/>
    </row>
    <row r="11" spans="1:47" ht="80.400000000000006" thickTop="1" thickBot="1" x14ac:dyDescent="0.3">
      <c r="A11" s="12" t="s">
        <v>57</v>
      </c>
      <c r="B11" s="13" t="s">
        <v>58</v>
      </c>
      <c r="C11" s="13" t="s">
        <v>59</v>
      </c>
      <c r="D11" s="13">
        <f t="shared" si="0"/>
        <v>4</v>
      </c>
      <c r="E11" s="13" t="s">
        <v>80</v>
      </c>
      <c r="F11" s="13" t="s">
        <v>81</v>
      </c>
      <c r="G11" s="13" t="s">
        <v>82</v>
      </c>
      <c r="H11" s="13">
        <v>2</v>
      </c>
      <c r="I11" s="13" t="str">
        <f>VLOOKUP(H11,'[1]TABLA DE PROBABILIDADES'!$A$4:$B$8,2,0)</f>
        <v>IMPROBABLE (2)</v>
      </c>
      <c r="J11" s="13">
        <f>+VLOOKUP(E11,'[1]EVALUACIÓN DEL RIESGO'!$E$10:$AV$50,41,FALSE)</f>
        <v>5</v>
      </c>
      <c r="K11" s="13" t="str">
        <f>+VLOOKUP(E11,'[1]EVALUACIÓN DEL RIESGO'!$E$10:$AV$50,40,FALSE)</f>
        <v>INSIGNIFICANTE</v>
      </c>
      <c r="L11" s="14" t="str">
        <f>+VLOOKUP(E11,'[1]EVALUACIÓN DEL RIESGO'!$E$10:$AV$50,44,FALSE)</f>
        <v>ZONA DE RIESGO BAJA</v>
      </c>
      <c r="M11" s="13" t="str">
        <f>VLOOKUP(L11,'[1].'!$B$2:$C$5,2,0)</f>
        <v>ASUMIR EL RIESGO</v>
      </c>
      <c r="N11" s="13" t="str">
        <f>VLOOKUP(M11,'[1].'!$C$2:$D$5,2,0)</f>
        <v>Luego de que el riesgo ha sido reducido o transferido puede quedar un riesgo residual que se mantiene, en este caso el gerente del proceso simplemente acepta la pérdida residual probable y elabora planes de contingencia para su manejo.</v>
      </c>
      <c r="O11" s="13" t="s">
        <v>83</v>
      </c>
      <c r="P11" s="13" t="str">
        <f>+VLOOKUP(E11,'[1]EVALUACIÓN DEL CONTROL'!$E$10:$AI$91,27,FALSE)</f>
        <v>IMPROBABLE</v>
      </c>
      <c r="Q11" s="13" t="str">
        <f>+VLOOKUP(E11,'[1]EVALUACIÓN DEL CONTROL'!E16:AI103,29,FALSE)</f>
        <v>MODERADO</v>
      </c>
      <c r="R11" s="14" t="str">
        <f>+VLOOKUP(E11,'[1]EVALUACIÓN DEL CONTROL'!E16:AI103,31,FALSE)</f>
        <v>ZONA DE RIESGO BAJA</v>
      </c>
      <c r="S11" s="13" t="str">
        <f>VLOOKUP(R11,'[1].'!$B$2:$C$5,2,0)</f>
        <v>ASUMIR EL RIESGO</v>
      </c>
      <c r="T11" s="13" t="str">
        <f>VLOOKUP(S11,'[1].'!$C$2:$D$5,2,0)</f>
        <v>Luego de que el riesgo ha sido reducido o transferido puede quedar un riesgo residual que se mantiene, en este caso el gerente del proceso simplemente acepta la pérdida residual probable y elabora planes de contingencia para su manejo.</v>
      </c>
      <c r="U11" s="13" t="s">
        <v>84</v>
      </c>
      <c r="V11" s="13" t="s">
        <v>85</v>
      </c>
      <c r="W11" s="13" t="s">
        <v>86</v>
      </c>
      <c r="X11" s="13" t="s">
        <v>87</v>
      </c>
      <c r="Y11" s="13"/>
      <c r="Z11" s="13" t="s">
        <v>54</v>
      </c>
      <c r="AA11" s="13"/>
      <c r="AB11" s="13" t="s">
        <v>54</v>
      </c>
      <c r="AC11" s="13"/>
      <c r="AD11" s="13" t="s">
        <v>54</v>
      </c>
      <c r="AE11" s="15"/>
      <c r="AF11" s="13" t="s">
        <v>54</v>
      </c>
      <c r="AG11" s="1"/>
      <c r="AI11" s="17"/>
      <c r="AJ11" s="17"/>
      <c r="AK11" s="18">
        <v>15</v>
      </c>
      <c r="AL11" s="18" t="s">
        <v>88</v>
      </c>
      <c r="AM11" s="17"/>
      <c r="AN11" s="17"/>
      <c r="AO11" s="17"/>
      <c r="AP11" s="17"/>
    </row>
    <row r="12" spans="1:47" ht="270" customHeight="1" thickTop="1" thickBot="1" x14ac:dyDescent="0.3">
      <c r="A12" s="12" t="s">
        <v>89</v>
      </c>
      <c r="B12" s="13" t="s">
        <v>90</v>
      </c>
      <c r="C12" s="13" t="s">
        <v>91</v>
      </c>
      <c r="D12" s="13">
        <f t="shared" si="0"/>
        <v>5</v>
      </c>
      <c r="E12" s="13" t="s">
        <v>92</v>
      </c>
      <c r="F12" s="13" t="s">
        <v>93</v>
      </c>
      <c r="G12" s="19" t="s">
        <v>94</v>
      </c>
      <c r="H12" s="13">
        <v>4</v>
      </c>
      <c r="I12" s="13" t="str">
        <f>VLOOKUP(H12,'[2]TABLA DE PROBABILIDADES'!$A$4:$B$8,2,0)</f>
        <v>PROBABLE (4)</v>
      </c>
      <c r="J12" s="13">
        <f>+VLOOKUP(E12,'[2]EVALUACIÓN DEL RIESGO'!$E$10:$AV$51,41,FALSE)</f>
        <v>10</v>
      </c>
      <c r="K12" s="13" t="str">
        <f>+VLOOKUP(E12,'[2]EVALUACIÓN DEL RIESGO'!$E$10:$AV$51,40,FALSE)</f>
        <v>MODERADO</v>
      </c>
      <c r="L12" s="14" t="str">
        <f>+VLOOKUP(E12,'[2]EVALUACIÓN DEL RIESGO'!$E$10:$AV$51,44,FALSE)</f>
        <v>ZONA DE RIESGO MODERADO</v>
      </c>
      <c r="M12" s="13" t="str">
        <f>VLOOKUP(L12,'[2].'!$B$2:$C$5,2,0)</f>
        <v>ASUMIR EL RIESGO O REDUCIR EL RIESGO</v>
      </c>
      <c r="N12" s="13" t="str">
        <f>VLOOKUP(M12,'[2].'!$C$2:$D$5,2,0)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12" s="19" t="s">
        <v>95</v>
      </c>
      <c r="P12" s="13" t="str">
        <f>+VLOOKUP(E12,'[2]EVALUACIÓN DEL CONTROL'!$E$10:$AI$93,27,FALSE)</f>
        <v>ES PROBABLE</v>
      </c>
      <c r="Q12" s="13" t="str">
        <f>+VLOOKUP(E12,'[2]EVALUACIÓN DEL CONTROL'!E16:AI107,29,FALSE)</f>
        <v>MAYOR</v>
      </c>
      <c r="R12" s="14" t="str">
        <f>+VLOOKUP(E12,'[2]EVALUACIÓN DEL CONTROL'!E16:AI107,31,FALSE)</f>
        <v>ZONA DE RIESGO MODERADO</v>
      </c>
      <c r="S12" s="13" t="str">
        <f>VLOOKUP(R12,'[2].'!$B$2:$C$5,2,0)</f>
        <v>ASUMIR EL RIESGO O REDUCIR EL RIESGO</v>
      </c>
      <c r="T12" s="13" t="str">
        <f>VLOOKUP(S12,'[2].'!$C$2:$D$5,2,0)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12" s="19" t="s">
        <v>96</v>
      </c>
      <c r="V12" s="19" t="s">
        <v>97</v>
      </c>
      <c r="W12" s="20" t="s">
        <v>98</v>
      </c>
      <c r="X12" s="20" t="s">
        <v>99</v>
      </c>
      <c r="Y12" s="19"/>
      <c r="Z12" s="13" t="s">
        <v>54</v>
      </c>
      <c r="AA12" s="19"/>
      <c r="AB12" s="13" t="s">
        <v>54</v>
      </c>
      <c r="AC12" s="19"/>
      <c r="AD12" s="13" t="s">
        <v>54</v>
      </c>
      <c r="AE12" s="21"/>
      <c r="AF12" s="13" t="s">
        <v>54</v>
      </c>
      <c r="AG12" s="1"/>
      <c r="AI12" s="17"/>
      <c r="AJ12" s="17"/>
      <c r="AK12" s="18">
        <v>20</v>
      </c>
      <c r="AL12" s="18" t="s">
        <v>100</v>
      </c>
      <c r="AM12" s="17"/>
      <c r="AN12" s="17"/>
      <c r="AO12" s="17"/>
      <c r="AP12" s="17"/>
    </row>
    <row r="13" spans="1:47" ht="159" customHeight="1" thickTop="1" thickBot="1" x14ac:dyDescent="0.3">
      <c r="A13" s="12" t="s">
        <v>89</v>
      </c>
      <c r="B13" s="13" t="s">
        <v>101</v>
      </c>
      <c r="C13" s="13" t="s">
        <v>102</v>
      </c>
      <c r="D13" s="13">
        <v>6</v>
      </c>
      <c r="E13" s="13" t="s">
        <v>103</v>
      </c>
      <c r="F13" s="13" t="s">
        <v>104</v>
      </c>
      <c r="G13" s="13" t="s">
        <v>105</v>
      </c>
      <c r="H13" s="13">
        <v>3</v>
      </c>
      <c r="I13" s="13" t="s">
        <v>106</v>
      </c>
      <c r="J13" s="13">
        <v>5</v>
      </c>
      <c r="K13" s="13" t="s">
        <v>107</v>
      </c>
      <c r="L13" s="14" t="s">
        <v>56</v>
      </c>
      <c r="M13" s="13" t="s">
        <v>108</v>
      </c>
      <c r="N13" s="13" t="s">
        <v>109</v>
      </c>
      <c r="O13" s="13" t="s">
        <v>110</v>
      </c>
      <c r="P13" s="13" t="s">
        <v>14</v>
      </c>
      <c r="Q13" s="13" t="s">
        <v>7</v>
      </c>
      <c r="R13" s="14" t="s">
        <v>56</v>
      </c>
      <c r="S13" s="13" t="s">
        <v>108</v>
      </c>
      <c r="T13" s="13" t="s">
        <v>109</v>
      </c>
      <c r="U13" s="13" t="s">
        <v>111</v>
      </c>
      <c r="V13" s="13" t="s">
        <v>112</v>
      </c>
      <c r="W13" s="13" t="s">
        <v>113</v>
      </c>
      <c r="X13" s="13" t="s">
        <v>114</v>
      </c>
      <c r="Y13" s="22"/>
      <c r="Z13" s="13" t="s">
        <v>54</v>
      </c>
      <c r="AA13" s="22"/>
      <c r="AB13" s="13" t="s">
        <v>54</v>
      </c>
      <c r="AC13" s="23"/>
      <c r="AD13" s="13" t="s">
        <v>54</v>
      </c>
      <c r="AE13" s="23"/>
      <c r="AF13" s="13" t="s">
        <v>54</v>
      </c>
      <c r="AG13" s="1"/>
      <c r="AI13" s="17"/>
      <c r="AJ13" s="17"/>
      <c r="AK13" s="18"/>
      <c r="AL13" s="18"/>
      <c r="AM13" s="17"/>
      <c r="AN13" s="17"/>
      <c r="AO13" s="17"/>
      <c r="AP13" s="17"/>
    </row>
    <row r="14" spans="1:47" ht="290.39999999999998" customHeight="1" thickTop="1" thickBot="1" x14ac:dyDescent="0.3">
      <c r="A14" s="12" t="s">
        <v>89</v>
      </c>
      <c r="B14" s="13" t="s">
        <v>101</v>
      </c>
      <c r="C14" s="13" t="s">
        <v>102</v>
      </c>
      <c r="D14" s="13">
        <v>7</v>
      </c>
      <c r="E14" s="13" t="s">
        <v>115</v>
      </c>
      <c r="F14" s="13" t="s">
        <v>116</v>
      </c>
      <c r="G14" s="13" t="s">
        <v>117</v>
      </c>
      <c r="H14" s="13">
        <v>4</v>
      </c>
      <c r="I14" s="13" t="s">
        <v>118</v>
      </c>
      <c r="J14" s="13">
        <v>5</v>
      </c>
      <c r="K14" s="13" t="s">
        <v>107</v>
      </c>
      <c r="L14" s="14" t="s">
        <v>68</v>
      </c>
      <c r="M14" s="13" t="s">
        <v>119</v>
      </c>
      <c r="N14" s="13" t="s">
        <v>120</v>
      </c>
      <c r="O14" s="13" t="s">
        <v>121</v>
      </c>
      <c r="P14" s="13" t="s">
        <v>17</v>
      </c>
      <c r="Q14" s="13" t="s">
        <v>7</v>
      </c>
      <c r="R14" s="14" t="s">
        <v>68</v>
      </c>
      <c r="S14" s="13" t="s">
        <v>119</v>
      </c>
      <c r="T14" s="13" t="s">
        <v>120</v>
      </c>
      <c r="U14" s="13" t="s">
        <v>122</v>
      </c>
      <c r="V14" s="13" t="s">
        <v>123</v>
      </c>
      <c r="W14" s="13" t="s">
        <v>124</v>
      </c>
      <c r="X14" s="13" t="s">
        <v>125</v>
      </c>
      <c r="Y14" s="22"/>
      <c r="Z14" s="13" t="s">
        <v>54</v>
      </c>
      <c r="AA14" s="22"/>
      <c r="AB14" s="13" t="s">
        <v>54</v>
      </c>
      <c r="AC14" s="23"/>
      <c r="AD14" s="13" t="s">
        <v>54</v>
      </c>
      <c r="AE14" s="23"/>
      <c r="AF14" s="13" t="s">
        <v>54</v>
      </c>
      <c r="AG14" s="1"/>
      <c r="AI14" s="17"/>
      <c r="AJ14" s="17"/>
      <c r="AK14" s="18"/>
      <c r="AL14" s="18"/>
      <c r="AM14" s="17"/>
      <c r="AN14" s="17"/>
      <c r="AO14" s="17"/>
      <c r="AP14" s="17"/>
    </row>
    <row r="15" spans="1:47" ht="300" customHeight="1" thickTop="1" thickBot="1" x14ac:dyDescent="0.3">
      <c r="A15" s="12" t="s">
        <v>89</v>
      </c>
      <c r="B15" s="13" t="s">
        <v>101</v>
      </c>
      <c r="C15" s="13" t="s">
        <v>102</v>
      </c>
      <c r="D15" s="13">
        <v>8</v>
      </c>
      <c r="E15" s="13" t="s">
        <v>126</v>
      </c>
      <c r="F15" s="13" t="s">
        <v>127</v>
      </c>
      <c r="G15" s="13" t="s">
        <v>128</v>
      </c>
      <c r="H15" s="13">
        <v>2</v>
      </c>
      <c r="I15" s="13" t="s">
        <v>129</v>
      </c>
      <c r="J15" s="13">
        <v>5</v>
      </c>
      <c r="K15" s="13" t="s">
        <v>107</v>
      </c>
      <c r="L15" s="14" t="s">
        <v>56</v>
      </c>
      <c r="M15" s="13" t="s">
        <v>108</v>
      </c>
      <c r="N15" s="13" t="s">
        <v>109</v>
      </c>
      <c r="O15" s="13" t="s">
        <v>130</v>
      </c>
      <c r="P15" s="13" t="s">
        <v>11</v>
      </c>
      <c r="Q15" s="13" t="s">
        <v>7</v>
      </c>
      <c r="R15" s="14" t="s">
        <v>56</v>
      </c>
      <c r="S15" s="13" t="s">
        <v>108</v>
      </c>
      <c r="T15" s="13" t="s">
        <v>109</v>
      </c>
      <c r="U15" s="13" t="s">
        <v>131</v>
      </c>
      <c r="V15" s="13" t="s">
        <v>132</v>
      </c>
      <c r="W15" s="13" t="s">
        <v>133</v>
      </c>
      <c r="X15" s="13" t="s">
        <v>134</v>
      </c>
      <c r="Y15" s="22"/>
      <c r="Z15" s="13" t="s">
        <v>54</v>
      </c>
      <c r="AA15" s="22"/>
      <c r="AB15" s="13" t="s">
        <v>54</v>
      </c>
      <c r="AC15" s="23"/>
      <c r="AD15" s="13" t="s">
        <v>54</v>
      </c>
      <c r="AE15" s="23"/>
      <c r="AF15" s="13" t="s">
        <v>54</v>
      </c>
      <c r="AG15" s="1"/>
      <c r="AI15" s="17"/>
      <c r="AJ15" s="17"/>
      <c r="AK15" s="18"/>
      <c r="AL15" s="18"/>
      <c r="AM15" s="17"/>
      <c r="AN15" s="17"/>
      <c r="AO15" s="17"/>
      <c r="AP15" s="17"/>
    </row>
    <row r="16" spans="1:47" ht="146.4" thickTop="1" thickBot="1" x14ac:dyDescent="0.3">
      <c r="A16" s="12" t="s">
        <v>57</v>
      </c>
      <c r="B16" s="13" t="s">
        <v>135</v>
      </c>
      <c r="C16" s="13" t="s">
        <v>136</v>
      </c>
      <c r="D16" s="13">
        <f t="shared" si="0"/>
        <v>9</v>
      </c>
      <c r="E16" s="13" t="s">
        <v>137</v>
      </c>
      <c r="F16" s="13" t="s">
        <v>138</v>
      </c>
      <c r="G16" s="13" t="s">
        <v>139</v>
      </c>
      <c r="H16" s="13">
        <v>1</v>
      </c>
      <c r="I16" s="13" t="str">
        <f>VLOOKUP(H16,'[1]TABLA DE PROBABILIDADES'!$A$4:$B$8,2,0)</f>
        <v>RARO (1)</v>
      </c>
      <c r="J16" s="13">
        <f>+VLOOKUP(E16,'[1]EVALUACIÓN DEL RIESGO'!$E$10:$AV$50,41,FALSE)</f>
        <v>10</v>
      </c>
      <c r="K16" s="13" t="str">
        <f>+VLOOKUP(E16,'[1]EVALUACIÓN DEL RIESGO'!$E$10:$AV$50,40,FALSE)</f>
        <v>MODERADO</v>
      </c>
      <c r="L16" s="14" t="str">
        <f>+VLOOKUP(E16,'[1]EVALUACIÓN DEL RIESGO'!$E$10:$AV$50,44,FALSE)</f>
        <v>ZONA DE RIESGO BAJA</v>
      </c>
      <c r="M16" s="13" t="str">
        <f>VLOOKUP(L16,'[1].'!$B$2:$C$5,2,0)</f>
        <v>ASUMIR EL RIESGO</v>
      </c>
      <c r="N16" s="13" t="str">
        <f>VLOOKUP(M16,'[1].'!$C$2:$D$5,2,0)</f>
        <v>Luego de que el riesgo ha sido reducido o transferido puede quedar un riesgo residual que se mantiene, en este caso el gerente del proceso simplemente acepta la pérdida residual probable y elabora planes de contingencia para su manejo.</v>
      </c>
      <c r="O16" s="13" t="s">
        <v>140</v>
      </c>
      <c r="P16" s="13" t="str">
        <f>+VLOOKUP(E16,'[1]EVALUACIÓN DEL CONTROL'!$E$10:$AI$91,27,FALSE)</f>
        <v>RARA VEZ</v>
      </c>
      <c r="Q16" s="13" t="str">
        <f>+VLOOKUP(E16,'[1]EVALUACIÓN DEL CONTROL'!E16:AI111,29,FALSE)</f>
        <v>MODERADO</v>
      </c>
      <c r="R16" s="14" t="str">
        <f>+VLOOKUP(E16,'[1]EVALUACIÓN DEL CONTROL'!E16:AI111,31,FALSE)</f>
        <v>ZONA DE RIESGO BAJA</v>
      </c>
      <c r="S16" s="13" t="str">
        <f>VLOOKUP(R16,'[1].'!$B$2:$C$5,2,0)</f>
        <v>ASUMIR EL RIESGO</v>
      </c>
      <c r="T16" s="13" t="str">
        <f>VLOOKUP(S16,'[1].'!$C$2:$D$5,2,0)</f>
        <v>Luego de que el riesgo ha sido reducido o transferido puede quedar un riesgo residual que se mantiene, en este caso el gerente del proceso simplemente acepta la pérdida residual probable y elabora planes de contingencia para su manejo.</v>
      </c>
      <c r="U16" s="13" t="s">
        <v>141</v>
      </c>
      <c r="V16" s="13" t="s">
        <v>142</v>
      </c>
      <c r="W16" s="13" t="s">
        <v>143</v>
      </c>
      <c r="X16" s="13" t="s">
        <v>144</v>
      </c>
      <c r="Y16" s="22"/>
      <c r="Z16" s="13" t="s">
        <v>54</v>
      </c>
      <c r="AA16" s="22"/>
      <c r="AB16" s="13" t="s">
        <v>54</v>
      </c>
      <c r="AC16" s="23"/>
      <c r="AD16" s="13" t="s">
        <v>54</v>
      </c>
      <c r="AE16" s="23"/>
      <c r="AF16" s="13" t="s">
        <v>54</v>
      </c>
      <c r="AG16" s="1"/>
      <c r="AI16" s="17"/>
      <c r="AJ16" s="17"/>
      <c r="AK16" s="18"/>
      <c r="AL16" s="18"/>
      <c r="AM16" s="17"/>
      <c r="AN16" s="17"/>
      <c r="AO16" s="17"/>
      <c r="AP16" s="17"/>
    </row>
    <row r="17" spans="1:42" ht="159.6" thickTop="1" thickBot="1" x14ac:dyDescent="0.3">
      <c r="A17" s="12" t="s">
        <v>145</v>
      </c>
      <c r="B17" s="13" t="s">
        <v>146</v>
      </c>
      <c r="C17" s="13" t="s">
        <v>147</v>
      </c>
      <c r="D17" s="13">
        <f t="shared" si="0"/>
        <v>10</v>
      </c>
      <c r="E17" s="19" t="s">
        <v>148</v>
      </c>
      <c r="F17" s="19" t="s">
        <v>149</v>
      </c>
      <c r="G17" s="19" t="s">
        <v>150</v>
      </c>
      <c r="H17" s="13">
        <v>5</v>
      </c>
      <c r="I17" s="13" t="str">
        <f>VLOOKUP(H17,'[1]TABLA DE PROBABILIDADES'!$A$4:$B$8,2,0)</f>
        <v>CASI SEGURO (5)</v>
      </c>
      <c r="J17" s="13">
        <f>+VLOOKUP(E17,'[1]EVALUACIÓN DEL RIESGO'!$E$10:$AV$50,41,FALSE)</f>
        <v>10</v>
      </c>
      <c r="K17" s="13" t="str">
        <f>+VLOOKUP(E17,'[1]EVALUACIÓN DEL RIESGO'!$E$10:$AV$50,40,FALSE)</f>
        <v>MODERADO</v>
      </c>
      <c r="L17" s="14" t="str">
        <f>+VLOOKUP(E17,'[1]EVALUACIÓN DEL RIESGO'!$E$10:$AV$50,44,FALSE)</f>
        <v>ZONA DE RIESGO ALTA</v>
      </c>
      <c r="M17" s="13" t="str">
        <f>VLOOKUP(L17,'[1].'!$B$2:$C$5,2,0)</f>
        <v>REDUCIR EL RIESGO, EVITAR EL RIESGO, COMPARTIR O TRANSFERIR EL RIESGO.</v>
      </c>
      <c r="N17" s="13" t="str">
        <f>VLOOKUP(M17,'[1].'!$C$2:$D$5,2,0)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17" s="19" t="s">
        <v>151</v>
      </c>
      <c r="P17" s="13" t="str">
        <f>+VLOOKUP(E17,'[1]EVALUACIÓN DEL CONTROL'!$E$10:$AI$91,27,FALSE)</f>
        <v>ES PROBABLE</v>
      </c>
      <c r="Q17" s="13" t="str">
        <f>+VLOOKUP(E17,'[1]EVALUACIÓN DEL CONTROL'!E17:AI116,29,FALSE)</f>
        <v>MODERADO</v>
      </c>
      <c r="R17" s="14" t="str">
        <f>+VLOOKUP(E17,'[1]EVALUACIÓN DEL CONTROL'!E17:AI116,31,FALSE)</f>
        <v>ZONA DE RIESGO MODERADO</v>
      </c>
      <c r="S17" s="13" t="str">
        <f>VLOOKUP(R17,'[1].'!$B$2:$C$5,2,0)</f>
        <v>ASUMIR EL RIESGO O REDUCIR EL RIESGO</v>
      </c>
      <c r="T17" s="13" t="str">
        <f>VLOOKUP(S17,'[1].'!$C$2:$D$5,2,0)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17" s="19" t="s">
        <v>152</v>
      </c>
      <c r="V17" s="19" t="s">
        <v>153</v>
      </c>
      <c r="W17" s="19" t="s">
        <v>154</v>
      </c>
      <c r="X17" s="19" t="s">
        <v>155</v>
      </c>
      <c r="Y17" s="19"/>
      <c r="Z17" s="13" t="s">
        <v>54</v>
      </c>
      <c r="AA17" s="19"/>
      <c r="AB17" s="13" t="s">
        <v>54</v>
      </c>
      <c r="AC17" s="19"/>
      <c r="AD17" s="13" t="s">
        <v>54</v>
      </c>
      <c r="AE17" s="21"/>
      <c r="AF17" s="13" t="s">
        <v>54</v>
      </c>
      <c r="AG17" s="1"/>
      <c r="AI17" s="17"/>
      <c r="AJ17" s="17"/>
      <c r="AK17" s="18"/>
      <c r="AL17" s="18"/>
      <c r="AM17" s="17"/>
      <c r="AN17" s="17"/>
      <c r="AO17" s="17"/>
      <c r="AP17" s="17"/>
    </row>
    <row r="18" spans="1:42" ht="133.19999999999999" thickTop="1" thickBot="1" x14ac:dyDescent="0.3">
      <c r="A18" s="12" t="s">
        <v>57</v>
      </c>
      <c r="B18" s="13" t="s">
        <v>135</v>
      </c>
      <c r="C18" s="13" t="s">
        <v>156</v>
      </c>
      <c r="D18" s="13">
        <f t="shared" si="0"/>
        <v>11</v>
      </c>
      <c r="E18" s="19" t="s">
        <v>157</v>
      </c>
      <c r="F18" s="19" t="s">
        <v>158</v>
      </c>
      <c r="G18" s="19" t="s">
        <v>159</v>
      </c>
      <c r="H18" s="13">
        <v>3</v>
      </c>
      <c r="I18" s="13" t="str">
        <f>VLOOKUP(H18,'[1]TABLA DE PROBABILIDADES'!$A$4:$B$8,2,0)</f>
        <v>POSIBLE (3)</v>
      </c>
      <c r="J18" s="13">
        <f>+VLOOKUP(E18,'[1]EVALUACIÓN DEL RIESGO'!$E$10:$AV$50,41,FALSE)</f>
        <v>5</v>
      </c>
      <c r="K18" s="13" t="str">
        <f>+VLOOKUP(E18,'[1]EVALUACIÓN DEL RIESGO'!$E$10:$AV$50,40,FALSE)</f>
        <v>MENOR</v>
      </c>
      <c r="L18" s="14" t="str">
        <f>+VLOOKUP(E18,'[1]EVALUACIÓN DEL RIESGO'!$E$10:$AV$50,44,FALSE)</f>
        <v>ZONA DE RIESGO BAJA</v>
      </c>
      <c r="M18" s="13" t="str">
        <f>VLOOKUP(L18,'[1].'!$B$2:$C$5,2,0)</f>
        <v>ASUMIR EL RIESGO</v>
      </c>
      <c r="N18" s="13" t="str">
        <f>VLOOKUP(M18,'[1].'!$C$2:$D$5,2,0)</f>
        <v>Luego de que el riesgo ha sido reducido o transferido puede quedar un riesgo residual que se mantiene, en este caso el gerente del proceso simplemente acepta la pérdida residual probable y elabora planes de contingencia para su manejo.</v>
      </c>
      <c r="O18" s="19" t="s">
        <v>160</v>
      </c>
      <c r="P18" s="13" t="str">
        <f>+VLOOKUP(E18,'[1]EVALUACIÓN DEL CONTROL'!$E$10:$AI$91,27,FALSE)</f>
        <v>RARA VEZ</v>
      </c>
      <c r="Q18" s="13" t="str">
        <f>+VLOOKUP(E18,'[1]EVALUACIÓN DEL CONTROL'!E18:AI118,29,FALSE)</f>
        <v>MODERADO</v>
      </c>
      <c r="R18" s="14" t="str">
        <f>+VLOOKUP(E18,'[1]EVALUACIÓN DEL CONTROL'!E18:AI118,31,FALSE)</f>
        <v>ZONA DE RIESGO BAJA</v>
      </c>
      <c r="S18" s="13" t="str">
        <f>VLOOKUP(R18,'[1].'!$B$2:$C$5,2,0)</f>
        <v>ASUMIR EL RIESGO</v>
      </c>
      <c r="T18" s="13" t="str">
        <f>VLOOKUP(S18,'[1].'!$C$2:$D$5,2,0)</f>
        <v>Luego de que el riesgo ha sido reducido o transferido puede quedar un riesgo residual que se mantiene, en este caso el gerente del proceso simplemente acepta la pérdida residual probable y elabora planes de contingencia para su manejo.</v>
      </c>
      <c r="U18" s="19" t="s">
        <v>161</v>
      </c>
      <c r="V18" s="19" t="s">
        <v>162</v>
      </c>
      <c r="W18" s="19" t="s">
        <v>163</v>
      </c>
      <c r="X18" s="19" t="s">
        <v>144</v>
      </c>
      <c r="Y18" s="19"/>
      <c r="Z18" s="13" t="s">
        <v>54</v>
      </c>
      <c r="AA18" s="19"/>
      <c r="AB18" s="13" t="s">
        <v>54</v>
      </c>
      <c r="AC18" s="19"/>
      <c r="AD18" s="13" t="s">
        <v>54</v>
      </c>
      <c r="AE18" s="21"/>
      <c r="AF18" s="13" t="s">
        <v>54</v>
      </c>
      <c r="AG18" s="1"/>
      <c r="AI18" s="17"/>
      <c r="AJ18" s="17"/>
      <c r="AK18" s="18"/>
      <c r="AL18" s="18"/>
      <c r="AM18" s="17"/>
      <c r="AN18" s="17"/>
      <c r="AO18" s="17"/>
      <c r="AP18" s="17"/>
    </row>
    <row r="19" spans="1:42" ht="215.4" customHeight="1" thickTop="1" thickBot="1" x14ac:dyDescent="0.3">
      <c r="A19" s="12" t="s">
        <v>57</v>
      </c>
      <c r="B19" s="13" t="s">
        <v>135</v>
      </c>
      <c r="C19" s="13" t="s">
        <v>156</v>
      </c>
      <c r="D19" s="13">
        <f t="shared" si="0"/>
        <v>12</v>
      </c>
      <c r="E19" s="19" t="s">
        <v>164</v>
      </c>
      <c r="F19" s="24" t="s">
        <v>165</v>
      </c>
      <c r="G19" s="24" t="s">
        <v>166</v>
      </c>
      <c r="H19" s="13">
        <v>3</v>
      </c>
      <c r="I19" s="13" t="str">
        <f>VLOOKUP(H19,'[1]TABLA DE PROBABILIDADES'!$A$4:$B$8,2,0)</f>
        <v>POSIBLE (3)</v>
      </c>
      <c r="J19" s="13">
        <f>+VLOOKUP(E19,'[1]EVALUACIÓN DEL RIESGO'!$E$10:$AV$50,41,FALSE)</f>
        <v>10</v>
      </c>
      <c r="K19" s="13" t="str">
        <f>+VLOOKUP(E19,'[1]EVALUACIÓN DEL RIESGO'!$E$10:$AV$50,40,FALSE)</f>
        <v>MODERADO</v>
      </c>
      <c r="L19" s="14" t="str">
        <f>+VLOOKUP(E19,'[1]EVALUACIÓN DEL RIESGO'!$E$10:$AV$50,44,FALSE)</f>
        <v>ZONA DE RIESGO MODERADO</v>
      </c>
      <c r="M19" s="13" t="str">
        <f>VLOOKUP(L19,'[1].'!$B$2:$C$5,2,0)</f>
        <v>ASUMIR EL RIESGO O REDUCIR EL RIESGO</v>
      </c>
      <c r="N19" s="13" t="str">
        <f>VLOOKUP(M19,'[1].'!$C$2:$D$5,2,0)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19" s="24" t="s">
        <v>167</v>
      </c>
      <c r="P19" s="13" t="str">
        <f>+VLOOKUP(E19,'[1]EVALUACIÓN DEL CONTROL'!$E$10:$AI$91,27,FALSE)</f>
        <v>IMPROBABLE</v>
      </c>
      <c r="Q19" s="13" t="str">
        <f>+VLOOKUP(E19,'[1]EVALUACIÓN DEL CONTROL'!E18:AI119,29,FALSE)</f>
        <v>MODERADO</v>
      </c>
      <c r="R19" s="14" t="str">
        <f>+VLOOKUP(E19,'[1]EVALUACIÓN DEL CONTROL'!E18:AI119,31,FALSE)</f>
        <v>ZONA DE RIESGO BAJA</v>
      </c>
      <c r="S19" s="13" t="str">
        <f>VLOOKUP(R19,'[1].'!$B$2:$C$5,2,0)</f>
        <v>ASUMIR EL RIESGO</v>
      </c>
      <c r="T19" s="13" t="str">
        <f>VLOOKUP(S19,'[1].'!$C$2:$D$5,2,0)</f>
        <v>Luego de que el riesgo ha sido reducido o transferido puede quedar un riesgo residual que se mantiene, en este caso el gerente del proceso simplemente acepta la pérdida residual probable y elabora planes de contingencia para su manejo.</v>
      </c>
      <c r="U19" s="24" t="s">
        <v>168</v>
      </c>
      <c r="V19" s="24" t="s">
        <v>169</v>
      </c>
      <c r="W19" s="24" t="s">
        <v>163</v>
      </c>
      <c r="X19" s="24" t="s">
        <v>170</v>
      </c>
      <c r="Y19" s="24"/>
      <c r="Z19" s="13" t="s">
        <v>54</v>
      </c>
      <c r="AA19" s="24"/>
      <c r="AB19" s="13" t="s">
        <v>54</v>
      </c>
      <c r="AC19" s="24"/>
      <c r="AD19" s="13" t="s">
        <v>54</v>
      </c>
      <c r="AE19" s="25"/>
      <c r="AF19" s="13" t="s">
        <v>54</v>
      </c>
      <c r="AG19" s="1"/>
      <c r="AI19" s="17"/>
      <c r="AJ19" s="17"/>
      <c r="AK19" s="18"/>
      <c r="AL19" s="18"/>
      <c r="AM19" s="17"/>
      <c r="AN19" s="17"/>
      <c r="AO19" s="17"/>
      <c r="AP19" s="17"/>
    </row>
    <row r="20" spans="1:42" ht="260.39999999999998" customHeight="1" thickTop="1" thickBot="1" x14ac:dyDescent="0.3">
      <c r="A20" s="12" t="s">
        <v>58</v>
      </c>
      <c r="B20" s="13" t="s">
        <v>58</v>
      </c>
      <c r="C20" s="13" t="s">
        <v>59</v>
      </c>
      <c r="D20" s="13">
        <f t="shared" si="0"/>
        <v>13</v>
      </c>
      <c r="E20" s="13" t="s">
        <v>171</v>
      </c>
      <c r="F20" s="13" t="s">
        <v>172</v>
      </c>
      <c r="G20" s="13" t="s">
        <v>173</v>
      </c>
      <c r="H20" s="13">
        <v>5</v>
      </c>
      <c r="I20" s="13" t="str">
        <f>VLOOKUP(H20,'[1]TABLA DE PROBABILIDADES'!$A$4:$B$8,2,0)</f>
        <v>CASI SEGURO (5)</v>
      </c>
      <c r="J20" s="13">
        <f>+VLOOKUP(E20,'[1]EVALUACIÓN DEL RIESGO'!$E$10:$AV$50,41,FALSE)</f>
        <v>5</v>
      </c>
      <c r="K20" s="13" t="str">
        <f>+VLOOKUP(E20,'[1]EVALUACIÓN DEL RIESGO'!$E$10:$AV$50,40,FALSE)</f>
        <v>INSIGNIFICANTE</v>
      </c>
      <c r="L20" s="14" t="str">
        <f>+VLOOKUP(E20,'[1]EVALUACIÓN DEL RIESGO'!$E$10:$AV$50,44,FALSE)</f>
        <v>ZONA DE RIESGO MODERADO</v>
      </c>
      <c r="M20" s="13" t="str">
        <f>VLOOKUP(L20,'[1].'!$B$2:$C$5,2,0)</f>
        <v>ASUMIR EL RIESGO O REDUCIR EL RIESGO</v>
      </c>
      <c r="N20" s="13" t="str">
        <f>VLOOKUP(M20,'[1].'!$C$2:$D$5,2,0)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20" s="26" t="s">
        <v>174</v>
      </c>
      <c r="P20" s="13" t="str">
        <f>+VLOOKUP(E20,'[1]EVALUACIÓN DEL CONTROL'!$E$10:$AI$91,27,FALSE)</f>
        <v>ES MUY SEGURO</v>
      </c>
      <c r="Q20" s="13" t="str">
        <f>+VLOOKUP(E20,'[1]EVALUACIÓN DEL CONTROL'!E20:AI124,29,FALSE)</f>
        <v>MODERADO</v>
      </c>
      <c r="R20" s="14" t="str">
        <f>+VLOOKUP(E20,'[1]EVALUACIÓN DEL CONTROL'!E20:AI124,31,FALSE)</f>
        <v>ZONA DE RIESGO MODERADO</v>
      </c>
      <c r="S20" s="13" t="str">
        <f>VLOOKUP(R20,'[1].'!$B$2:$C$5,2,0)</f>
        <v>ASUMIR EL RIESGO O REDUCIR EL RIESGO</v>
      </c>
      <c r="T20" s="13" t="str">
        <f>VLOOKUP(S20,'[1].'!$C$2:$D$5,2,0)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20" s="13" t="s">
        <v>175</v>
      </c>
      <c r="V20" s="13" t="s">
        <v>176</v>
      </c>
      <c r="W20" s="13" t="s">
        <v>177</v>
      </c>
      <c r="X20" s="13" t="s">
        <v>178</v>
      </c>
      <c r="Y20" s="13"/>
      <c r="Z20" s="13" t="s">
        <v>54</v>
      </c>
      <c r="AA20" s="13"/>
      <c r="AB20" s="13" t="s">
        <v>54</v>
      </c>
      <c r="AC20" s="13"/>
      <c r="AD20" s="13" t="s">
        <v>54</v>
      </c>
      <c r="AE20" s="15"/>
      <c r="AF20" s="13" t="s">
        <v>54</v>
      </c>
      <c r="AG20" s="1"/>
      <c r="AI20" s="17"/>
      <c r="AJ20" s="17"/>
      <c r="AK20" s="18"/>
      <c r="AL20" s="18"/>
      <c r="AM20" s="17"/>
      <c r="AN20" s="17"/>
      <c r="AO20" s="17"/>
      <c r="AP20" s="17"/>
    </row>
    <row r="21" spans="1:42" ht="357.6" thickTop="1" thickBot="1" x14ac:dyDescent="0.3">
      <c r="A21" s="12" t="s">
        <v>58</v>
      </c>
      <c r="B21" s="13" t="s">
        <v>58</v>
      </c>
      <c r="C21" s="13" t="s">
        <v>59</v>
      </c>
      <c r="D21" s="13">
        <f t="shared" si="0"/>
        <v>14</v>
      </c>
      <c r="E21" s="13" t="s">
        <v>179</v>
      </c>
      <c r="F21" s="27" t="s">
        <v>180</v>
      </c>
      <c r="G21" s="13" t="s">
        <v>181</v>
      </c>
      <c r="H21" s="13">
        <v>4</v>
      </c>
      <c r="I21" s="13" t="str">
        <f>VLOOKUP(H21,'[1]TABLA DE PROBABILIDADES'!$A$4:$B$8,2,0)</f>
        <v>PROBABLE (4)</v>
      </c>
      <c r="J21" s="13">
        <f>+VLOOKUP(E21,'[1]EVALUACIÓN DEL RIESGO'!$E$10:$AV$50,41,FALSE)</f>
        <v>5</v>
      </c>
      <c r="K21" s="13" t="str">
        <f>+VLOOKUP(E21,'[1]EVALUACIÓN DEL RIESGO'!$E$10:$AV$50,40,FALSE)</f>
        <v>INSIGNIFICANTE</v>
      </c>
      <c r="L21" s="14" t="str">
        <f>+VLOOKUP(E21,'[1]EVALUACIÓN DEL RIESGO'!$E$10:$AV$50,44,FALSE)</f>
        <v>ZONA DE RIESGO MODERADO</v>
      </c>
      <c r="M21" s="13" t="str">
        <f>VLOOKUP(L21,'[1].'!$B$2:$C$5,2,0)</f>
        <v>ASUMIR EL RIESGO O REDUCIR EL RIESGO</v>
      </c>
      <c r="N21" s="13" t="str">
        <f>VLOOKUP(M21,'[1].'!$C$2:$D$5,2,0)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21" s="13" t="s">
        <v>182</v>
      </c>
      <c r="P21" s="13" t="str">
        <f>+VLOOKUP(E21,'[1]EVALUACIÓN DEL CONTROL'!$E$10:$AI$91,27,FALSE)</f>
        <v>ES PROBABLE</v>
      </c>
      <c r="Q21" s="13" t="str">
        <f>+VLOOKUP(E21,'[1]EVALUACIÓN DEL CONTROL'!E28:AI133,29,FALSE)</f>
        <v>MODERADO</v>
      </c>
      <c r="R21" s="14" t="str">
        <f>+VLOOKUP(E21,'[1]EVALUACIÓN DEL CONTROL'!E28:AI133,31,FALSE)</f>
        <v>ZONA DE RIESGO MODERADO</v>
      </c>
      <c r="S21" s="13" t="str">
        <f>VLOOKUP(R21,'[1].'!$B$2:$C$5,2,0)</f>
        <v>ASUMIR EL RIESGO O REDUCIR EL RIESGO</v>
      </c>
      <c r="T21" s="13" t="str">
        <f>VLOOKUP(S21,'[1].'!$C$2:$D$5,2,0)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21" s="13" t="s">
        <v>183</v>
      </c>
      <c r="V21" s="13" t="s">
        <v>184</v>
      </c>
      <c r="W21" s="13" t="s">
        <v>185</v>
      </c>
      <c r="X21" s="13" t="s">
        <v>186</v>
      </c>
      <c r="Y21" s="27"/>
      <c r="Z21" s="13" t="s">
        <v>54</v>
      </c>
      <c r="AA21" s="27"/>
      <c r="AB21" s="13" t="s">
        <v>54</v>
      </c>
      <c r="AC21" s="27"/>
      <c r="AD21" s="13" t="s">
        <v>54</v>
      </c>
      <c r="AE21" s="28"/>
      <c r="AF21" s="13" t="s">
        <v>54</v>
      </c>
      <c r="AG21" s="1"/>
      <c r="AI21" s="17"/>
      <c r="AJ21" s="17"/>
      <c r="AK21" s="18"/>
      <c r="AL21" s="18"/>
      <c r="AM21" s="17"/>
      <c r="AN21" s="17"/>
      <c r="AO21" s="17"/>
      <c r="AP21" s="17"/>
    </row>
    <row r="22" spans="1:42" ht="262.8" customHeight="1" thickTop="1" thickBot="1" x14ac:dyDescent="0.3">
      <c r="A22" s="12" t="s">
        <v>57</v>
      </c>
      <c r="B22" s="13" t="s">
        <v>187</v>
      </c>
      <c r="C22" s="13" t="s">
        <v>188</v>
      </c>
      <c r="D22" s="13">
        <f t="shared" si="0"/>
        <v>15</v>
      </c>
      <c r="E22" s="13" t="s">
        <v>189</v>
      </c>
      <c r="F22" s="13" t="s">
        <v>190</v>
      </c>
      <c r="G22" s="13" t="s">
        <v>191</v>
      </c>
      <c r="H22" s="13">
        <v>2</v>
      </c>
      <c r="I22" s="13" t="str">
        <f>VLOOKUP(H22,'[1]TABLA DE PROBABILIDADES'!$A$4:$B$8,2,0)</f>
        <v>IMPROBABLE (2)</v>
      </c>
      <c r="J22" s="13">
        <f>+VLOOKUP(E22,'[1]EVALUACIÓN DEL RIESGO'!$E$10:$AV$50,41,FALSE)</f>
        <v>5</v>
      </c>
      <c r="K22" s="13" t="str">
        <f>+VLOOKUP(E22,'[1]EVALUACIÓN DEL RIESGO'!$E$10:$AV$50,40,FALSE)</f>
        <v>MENOR</v>
      </c>
      <c r="L22" s="14" t="str">
        <f>+VLOOKUP(E22,'[1]EVALUACIÓN DEL RIESGO'!$E$10:$AV$50,44,FALSE)</f>
        <v>ZONA DE RIESGO BAJA</v>
      </c>
      <c r="M22" s="13" t="str">
        <f>VLOOKUP(L22,'[1].'!$B$2:$C$5,2,0)</f>
        <v>ASUMIR EL RIESGO</v>
      </c>
      <c r="N22" s="13" t="str">
        <f>VLOOKUP(M22,'[1].'!$C$2:$D$5,2,0)</f>
        <v>Luego de que el riesgo ha sido reducido o transferido puede quedar un riesgo residual que se mantiene, en este caso el gerente del proceso simplemente acepta la pérdida residual probable y elabora planes de contingencia para su manejo.</v>
      </c>
      <c r="O22" s="13" t="s">
        <v>192</v>
      </c>
      <c r="P22" s="13" t="str">
        <f>+VLOOKUP(E22,'[1]EVALUACIÓN DEL CONTROL'!$E$10:$AI$91,27,FALSE)</f>
        <v>RARA VEZ</v>
      </c>
      <c r="Q22" s="13" t="str">
        <f>+VLOOKUP(E22,'[1]EVALUACIÓN DEL CONTROL'!E31:AI146,29,FALSE)</f>
        <v>MODERADO</v>
      </c>
      <c r="R22" s="14" t="str">
        <f>+VLOOKUP(E22,'[1]EVALUACIÓN DEL CONTROL'!E31:AI146,31,FALSE)</f>
        <v>ZONA DE RIESGO BAJA</v>
      </c>
      <c r="S22" s="13" t="str">
        <f>VLOOKUP(R22,'[1].'!$B$2:$C$5,2,0)</f>
        <v>ASUMIR EL RIESGO</v>
      </c>
      <c r="T22" s="13" t="str">
        <f>VLOOKUP(S22,'[1].'!$C$2:$D$5,2,0)</f>
        <v>Luego de que el riesgo ha sido reducido o transferido puede quedar un riesgo residual que se mantiene, en este caso el gerente del proceso simplemente acepta la pérdida residual probable y elabora planes de contingencia para su manejo.</v>
      </c>
      <c r="U22" s="13" t="s">
        <v>193</v>
      </c>
      <c r="V22" s="13" t="s">
        <v>194</v>
      </c>
      <c r="W22" s="13" t="s">
        <v>195</v>
      </c>
      <c r="X22" s="13" t="s">
        <v>196</v>
      </c>
      <c r="Y22" s="13"/>
      <c r="Z22" s="13" t="s">
        <v>54</v>
      </c>
      <c r="AA22" s="13"/>
      <c r="AB22" s="13" t="s">
        <v>54</v>
      </c>
      <c r="AC22" s="13"/>
      <c r="AD22" s="13" t="s">
        <v>54</v>
      </c>
      <c r="AE22" s="15"/>
      <c r="AF22" s="13" t="s">
        <v>54</v>
      </c>
      <c r="AG22" s="1"/>
      <c r="AI22" s="17"/>
      <c r="AJ22" s="17"/>
      <c r="AK22" s="18"/>
      <c r="AL22" s="18"/>
      <c r="AM22" s="17"/>
      <c r="AN22" s="17"/>
      <c r="AO22" s="17"/>
      <c r="AP22" s="17"/>
    </row>
    <row r="23" spans="1:42" ht="225.6" thickTop="1" thickBot="1" x14ac:dyDescent="0.3">
      <c r="A23" s="12" t="s">
        <v>57</v>
      </c>
      <c r="B23" s="13" t="s">
        <v>197</v>
      </c>
      <c r="C23" s="13" t="s">
        <v>198</v>
      </c>
      <c r="D23" s="13">
        <f t="shared" si="0"/>
        <v>16</v>
      </c>
      <c r="E23" s="19" t="s">
        <v>199</v>
      </c>
      <c r="F23" s="19" t="s">
        <v>200</v>
      </c>
      <c r="G23" s="19" t="s">
        <v>201</v>
      </c>
      <c r="H23" s="13">
        <v>3</v>
      </c>
      <c r="I23" s="13" t="str">
        <f>VLOOKUP(H23,'[1]TABLA DE PROBABILIDADES'!$A$4:$B$8,2,0)</f>
        <v>POSIBLE (3)</v>
      </c>
      <c r="J23" s="13">
        <f>+VLOOKUP(E23,'[1]EVALUACIÓN DEL RIESGO'!$E$10:$AV$50,41,FALSE)</f>
        <v>10</v>
      </c>
      <c r="K23" s="13" t="str">
        <f>+VLOOKUP(E23,'[1]EVALUACIÓN DEL RIESGO'!$E$10:$AV$50,40,FALSE)</f>
        <v>MODERADO</v>
      </c>
      <c r="L23" s="14" t="str">
        <f>+VLOOKUP(E23,'[1]EVALUACIÓN DEL RIESGO'!$E$10:$AV$50,44,FALSE)</f>
        <v>ZONA DE RIESGO MODERADO</v>
      </c>
      <c r="M23" s="13" t="str">
        <f>VLOOKUP(L23,'[1].'!$B$2:$C$5,2,0)</f>
        <v>ASUMIR EL RIESGO O REDUCIR EL RIESGO</v>
      </c>
      <c r="N23" s="13" t="str">
        <f>VLOOKUP(M23,'[1].'!$C$2:$D$5,2,0)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23" s="13" t="s">
        <v>202</v>
      </c>
      <c r="P23" s="13" t="str">
        <f>+VLOOKUP(E23,'[1]EVALUACIÓN DEL CONTROL'!$E$10:$AI$91,27,FALSE)</f>
        <v>RARA VEZ</v>
      </c>
      <c r="Q23" s="13" t="str">
        <f>+VLOOKUP(E23,'[1]EVALUACIÓN DEL CONTROL'!E33:AI148,29,FALSE)</f>
        <v>MODERADO</v>
      </c>
      <c r="R23" s="14" t="str">
        <f>+VLOOKUP(E23,'[1]EVALUACIÓN DEL CONTROL'!E33:AI148,31,FALSE)</f>
        <v>ZONA DE RIESGO BAJA</v>
      </c>
      <c r="S23" s="13" t="str">
        <f>VLOOKUP(R23,'[1].'!$B$2:$C$5,2,0)</f>
        <v>ASUMIR EL RIESGO</v>
      </c>
      <c r="T23" s="13" t="str">
        <f>VLOOKUP(S23,'[1].'!$C$2:$D$5,2,0)</f>
        <v>Luego de que el riesgo ha sido reducido o transferido puede quedar un riesgo residual que se mantiene, en este caso el gerente del proceso simplemente acepta la pérdida residual probable y elabora planes de contingencia para su manejo.</v>
      </c>
      <c r="U23" s="13" t="s">
        <v>203</v>
      </c>
      <c r="V23" s="13" t="s">
        <v>204</v>
      </c>
      <c r="W23" s="13" t="s">
        <v>205</v>
      </c>
      <c r="X23" s="13" t="s">
        <v>206</v>
      </c>
      <c r="Y23" s="13"/>
      <c r="Z23" s="13" t="s">
        <v>54</v>
      </c>
      <c r="AA23" s="13"/>
      <c r="AB23" s="13" t="s">
        <v>54</v>
      </c>
      <c r="AC23" s="13"/>
      <c r="AD23" s="13" t="s">
        <v>54</v>
      </c>
      <c r="AE23" s="15"/>
      <c r="AF23" s="13" t="s">
        <v>54</v>
      </c>
      <c r="AG23" s="1"/>
      <c r="AI23" s="17"/>
      <c r="AJ23" s="17"/>
      <c r="AK23" s="18"/>
      <c r="AL23" s="18"/>
      <c r="AM23" s="17"/>
      <c r="AN23" s="17"/>
      <c r="AO23" s="17"/>
      <c r="AP23" s="17"/>
    </row>
    <row r="24" spans="1:42" ht="406.2" customHeight="1" thickTop="1" thickBot="1" x14ac:dyDescent="0.3">
      <c r="A24" s="12" t="s">
        <v>57</v>
      </c>
      <c r="B24" s="13" t="s">
        <v>197</v>
      </c>
      <c r="C24" s="13" t="s">
        <v>198</v>
      </c>
      <c r="D24" s="13">
        <f t="shared" si="0"/>
        <v>17</v>
      </c>
      <c r="E24" s="13" t="s">
        <v>207</v>
      </c>
      <c r="F24" s="13" t="s">
        <v>208</v>
      </c>
      <c r="G24" s="13" t="s">
        <v>209</v>
      </c>
      <c r="H24" s="13">
        <v>5</v>
      </c>
      <c r="I24" s="13" t="str">
        <f>VLOOKUP(H24,'[1]TABLA DE PROBABILIDADES'!$A$4:$B$8,2,0)</f>
        <v>CASI SEGURO (5)</v>
      </c>
      <c r="J24" s="13">
        <f>+VLOOKUP(E24,'[1]EVALUACIÓN DEL RIESGO'!$E$10:$AV$50,41,FALSE)</f>
        <v>10</v>
      </c>
      <c r="K24" s="13" t="str">
        <f>+VLOOKUP(E24,'[1]EVALUACIÓN DEL RIESGO'!$E$10:$AV$50,40,FALSE)</f>
        <v>MODERADO</v>
      </c>
      <c r="L24" s="14" t="str">
        <f>+VLOOKUP(E24,'[1]EVALUACIÓN DEL RIESGO'!$E$10:$AV$50,44,FALSE)</f>
        <v>ZONA DE RIESGO ALTA</v>
      </c>
      <c r="M24" s="13" t="str">
        <f>VLOOKUP(L24,'[1].'!$B$2:$C$5,2,0)</f>
        <v>REDUCIR EL RIESGO, EVITAR EL RIESGO, COMPARTIR O TRANSFERIR EL RIESGO.</v>
      </c>
      <c r="N24" s="13" t="str">
        <f>VLOOKUP(M24,'[1].'!$C$2:$D$5,2,0)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24" s="13" t="s">
        <v>210</v>
      </c>
      <c r="P24" s="13" t="str">
        <f>+VLOOKUP(E24,'[1]EVALUACIÓN DEL CONTROL'!$E$10:$AI$91,27,FALSE)</f>
        <v>POSIBLE</v>
      </c>
      <c r="Q24" s="13" t="str">
        <f>+VLOOKUP(E24,'[1]EVALUACIÓN DEL CONTROL'!E34:AI150,29,FALSE)</f>
        <v>MODERADO</v>
      </c>
      <c r="R24" s="14" t="str">
        <f>+VLOOKUP(E24,'[1]EVALUACIÓN DEL CONTROL'!E34:AI150,31,FALSE)</f>
        <v>ZONA DE RIESGO BAJA</v>
      </c>
      <c r="S24" s="13" t="str">
        <f>VLOOKUP(R24,'[1].'!$B$2:$C$5,2,0)</f>
        <v>ASUMIR EL RIESGO</v>
      </c>
      <c r="T24" s="13" t="str">
        <f>VLOOKUP(S24,'[1].'!$C$2:$D$5,2,0)</f>
        <v>Luego de que el riesgo ha sido reducido o transferido puede quedar un riesgo residual que se mantiene, en este caso el gerente del proceso simplemente acepta la pérdida residual probable y elabora planes de contingencia para su manejo.</v>
      </c>
      <c r="U24" s="13" t="s">
        <v>211</v>
      </c>
      <c r="V24" s="13" t="s">
        <v>212</v>
      </c>
      <c r="W24" s="13" t="s">
        <v>213</v>
      </c>
      <c r="X24" s="13" t="s">
        <v>214</v>
      </c>
      <c r="Y24" s="13"/>
      <c r="Z24" s="13" t="s">
        <v>54</v>
      </c>
      <c r="AA24" s="13"/>
      <c r="AB24" s="13" t="s">
        <v>54</v>
      </c>
      <c r="AC24" s="13"/>
      <c r="AD24" s="13" t="s">
        <v>54</v>
      </c>
      <c r="AE24" s="15"/>
      <c r="AF24" s="13" t="s">
        <v>54</v>
      </c>
      <c r="AG24" s="1"/>
      <c r="AI24" s="17"/>
      <c r="AJ24" s="17"/>
      <c r="AK24" s="18"/>
      <c r="AL24" s="18"/>
      <c r="AM24" s="17"/>
      <c r="AN24" s="17"/>
      <c r="AO24" s="17"/>
      <c r="AP24" s="17"/>
    </row>
    <row r="25" spans="1:42" ht="93.6" thickTop="1" thickBot="1" x14ac:dyDescent="0.3">
      <c r="A25" s="12" t="s">
        <v>58</v>
      </c>
      <c r="B25" s="13" t="s">
        <v>58</v>
      </c>
      <c r="C25" s="13" t="s">
        <v>59</v>
      </c>
      <c r="D25" s="13">
        <f t="shared" si="0"/>
        <v>18</v>
      </c>
      <c r="E25" s="13" t="s">
        <v>215</v>
      </c>
      <c r="F25" s="13" t="s">
        <v>216</v>
      </c>
      <c r="G25" s="13" t="s">
        <v>217</v>
      </c>
      <c r="H25" s="13">
        <v>3</v>
      </c>
      <c r="I25" s="13" t="str">
        <f>VLOOKUP(H25,'[1]TABLA DE PROBABILIDADES'!$A$4:$B$8,2,0)</f>
        <v>POSIBLE (3)</v>
      </c>
      <c r="J25" s="13">
        <f>+VLOOKUP(E25,'[1]EVALUACIÓN DEL RIESGO'!$E$10:$AV$50,41,FALSE)</f>
        <v>5</v>
      </c>
      <c r="K25" s="13" t="str">
        <f>+VLOOKUP(E25,'[1]EVALUACIÓN DEL RIESGO'!$E$10:$AV$50,40,FALSE)</f>
        <v>INSIGNIFICANTE</v>
      </c>
      <c r="L25" s="14" t="str">
        <f>+VLOOKUP(E25,'[1]EVALUACIÓN DEL RIESGO'!$E$10:$AV$50,44,FALSE)</f>
        <v>ZONA DE RIESGO BAJA</v>
      </c>
      <c r="M25" s="13" t="str">
        <f>VLOOKUP(L25,'[1].'!$B$2:$C$5,2,0)</f>
        <v>ASUMIR EL RIESGO</v>
      </c>
      <c r="N25" s="13" t="str">
        <f>VLOOKUP(M25,'[1].'!$C$2:$D$5,2,0)</f>
        <v>Luego de que el riesgo ha sido reducido o transferido puede quedar un riesgo residual que se mantiene, en este caso el gerente del proceso simplemente acepta la pérdida residual probable y elabora planes de contingencia para su manejo.</v>
      </c>
      <c r="O25" s="13" t="s">
        <v>218</v>
      </c>
      <c r="P25" s="13" t="str">
        <f>+VLOOKUP(E25,'[1]EVALUACIÓN DEL CONTROL'!$E$10:$AI$91,27,FALSE)</f>
        <v>POSIBLE</v>
      </c>
      <c r="Q25" s="13" t="str">
        <f>+VLOOKUP(E25,'[1]EVALUACIÓN DEL CONTROL'!E34:AI152,29,FALSE)</f>
        <v>MODERADO</v>
      </c>
      <c r="R25" s="14" t="str">
        <f>+VLOOKUP(E25,'[1]EVALUACIÓN DEL CONTROL'!E34:AI152,31,FALSE)</f>
        <v>ZONA DE RIESGO BAJA</v>
      </c>
      <c r="S25" s="13" t="str">
        <f>VLOOKUP(R25,'[1].'!$B$2:$C$5,2,0)</f>
        <v>ASUMIR EL RIESGO</v>
      </c>
      <c r="T25" s="13" t="str">
        <f>VLOOKUP(S25,'[1].'!$C$2:$D$5,2,0)</f>
        <v>Luego de que el riesgo ha sido reducido o transferido puede quedar un riesgo residual que se mantiene, en este caso el gerente del proceso simplemente acepta la pérdida residual probable y elabora planes de contingencia para su manejo.</v>
      </c>
      <c r="U25" s="13" t="s">
        <v>219</v>
      </c>
      <c r="V25" s="13" t="s">
        <v>220</v>
      </c>
      <c r="W25" s="13" t="s">
        <v>221</v>
      </c>
      <c r="X25" s="13" t="s">
        <v>222</v>
      </c>
      <c r="Y25" s="13"/>
      <c r="Z25" s="13" t="s">
        <v>54</v>
      </c>
      <c r="AA25" s="13"/>
      <c r="AB25" s="13" t="s">
        <v>54</v>
      </c>
      <c r="AC25" s="13"/>
      <c r="AD25" s="13" t="s">
        <v>54</v>
      </c>
      <c r="AE25" s="15"/>
      <c r="AF25" s="13" t="s">
        <v>54</v>
      </c>
      <c r="AG25" s="1"/>
      <c r="AI25" s="17"/>
      <c r="AJ25" s="17"/>
      <c r="AK25" s="18"/>
      <c r="AL25" s="18"/>
      <c r="AM25" s="17"/>
      <c r="AN25" s="17"/>
      <c r="AO25" s="17"/>
      <c r="AP25" s="17"/>
    </row>
    <row r="26" spans="1:42" ht="249" customHeight="1" thickTop="1" thickBot="1" x14ac:dyDescent="0.3">
      <c r="A26" s="12" t="s">
        <v>145</v>
      </c>
      <c r="B26" s="13" t="s">
        <v>146</v>
      </c>
      <c r="C26" s="13" t="s">
        <v>147</v>
      </c>
      <c r="D26" s="13">
        <f t="shared" si="0"/>
        <v>19</v>
      </c>
      <c r="E26" s="13" t="s">
        <v>223</v>
      </c>
      <c r="F26" s="13" t="s">
        <v>224</v>
      </c>
      <c r="G26" s="13" t="s">
        <v>225</v>
      </c>
      <c r="H26" s="13">
        <v>1</v>
      </c>
      <c r="I26" s="13" t="str">
        <f>VLOOKUP(H26,'[1]TABLA DE PROBABILIDADES'!$A$4:$B$8,2,0)</f>
        <v>RARO (1)</v>
      </c>
      <c r="J26" s="13">
        <f>+VLOOKUP(E26,'[1]EVALUACIÓN DEL RIESGO'!$E$10:$AV$50,41,FALSE)</f>
        <v>10</v>
      </c>
      <c r="K26" s="13" t="str">
        <f>+VLOOKUP(E26,'[1]EVALUACIÓN DEL RIESGO'!$E$10:$AV$50,40,FALSE)</f>
        <v>MODERADO</v>
      </c>
      <c r="L26" s="14" t="str">
        <f>+VLOOKUP(E26,'[1]EVALUACIÓN DEL RIESGO'!$E$10:$AV$50,44,FALSE)</f>
        <v>ZONA DE RIESGO BAJA</v>
      </c>
      <c r="M26" s="13" t="str">
        <f>VLOOKUP(L26,'[1].'!$B$2:$C$5,2,0)</f>
        <v>ASUMIR EL RIESGO</v>
      </c>
      <c r="N26" s="13" t="str">
        <f>VLOOKUP(M26,'[1].'!$C$2:$D$5,2,0)</f>
        <v>Luego de que el riesgo ha sido reducido o transferido puede quedar un riesgo residual que se mantiene, en este caso el gerente del proceso simplemente acepta la pérdida residual probable y elabora planes de contingencia para su manejo.</v>
      </c>
      <c r="O26" s="13" t="s">
        <v>226</v>
      </c>
      <c r="P26" s="13" t="str">
        <f>+VLOOKUP(E26,'[1]EVALUACIÓN DEL CONTROL'!$E$10:$AI$91,27,FALSE)</f>
        <v>RARA VEZ</v>
      </c>
      <c r="Q26" s="13" t="str">
        <f>+VLOOKUP(E26,'[1]EVALUACIÓN DEL CONTROL'!E34:AI153,29,FALSE)</f>
        <v>MODERADO</v>
      </c>
      <c r="R26" s="14" t="str">
        <f>+VLOOKUP(E26,'[1]EVALUACIÓN DEL CONTROL'!E34:AI153,31,FALSE)</f>
        <v>ZONA DE RIESGO BAJA</v>
      </c>
      <c r="S26" s="13" t="str">
        <f>VLOOKUP(R26,'[1].'!$B$2:$C$5,2,0)</f>
        <v>ASUMIR EL RIESGO</v>
      </c>
      <c r="T26" s="13" t="str">
        <f>VLOOKUP(S26,'[1].'!$C$2:$D$5,2,0)</f>
        <v>Luego de que el riesgo ha sido reducido o transferido puede quedar un riesgo residual que se mantiene, en este caso el gerente del proceso simplemente acepta la pérdida residual probable y elabora planes de contingencia para su manejo.</v>
      </c>
      <c r="U26" s="13" t="s">
        <v>227</v>
      </c>
      <c r="V26" s="13" t="s">
        <v>228</v>
      </c>
      <c r="W26" s="13" t="s">
        <v>229</v>
      </c>
      <c r="X26" s="13" t="s">
        <v>230</v>
      </c>
      <c r="Y26" s="13"/>
      <c r="Z26" s="13" t="s">
        <v>54</v>
      </c>
      <c r="AA26" s="13"/>
      <c r="AB26" s="13" t="s">
        <v>54</v>
      </c>
      <c r="AC26" s="13"/>
      <c r="AD26" s="13" t="s">
        <v>54</v>
      </c>
      <c r="AE26" s="15"/>
      <c r="AF26" s="13" t="s">
        <v>54</v>
      </c>
      <c r="AG26" s="1"/>
      <c r="AI26" s="17"/>
      <c r="AJ26" s="17"/>
      <c r="AK26" s="18"/>
      <c r="AL26" s="18"/>
      <c r="AM26" s="17"/>
      <c r="AN26" s="17"/>
      <c r="AO26" s="17"/>
      <c r="AP26" s="17"/>
    </row>
    <row r="27" spans="1:42" ht="146.4" thickTop="1" thickBot="1" x14ac:dyDescent="0.3">
      <c r="A27" s="12" t="s">
        <v>145</v>
      </c>
      <c r="B27" s="13" t="s">
        <v>146</v>
      </c>
      <c r="C27" s="13" t="s">
        <v>147</v>
      </c>
      <c r="D27" s="13">
        <f t="shared" si="0"/>
        <v>20</v>
      </c>
      <c r="E27" s="13" t="s">
        <v>231</v>
      </c>
      <c r="F27" s="13" t="s">
        <v>232</v>
      </c>
      <c r="G27" s="13" t="s">
        <v>233</v>
      </c>
      <c r="H27" s="13">
        <v>3</v>
      </c>
      <c r="I27" s="13" t="str">
        <f>VLOOKUP(H27,'[1]TABLA DE PROBABILIDADES'!$A$4:$B$8,2,0)</f>
        <v>POSIBLE (3)</v>
      </c>
      <c r="J27" s="13">
        <f>+VLOOKUP(E27,'[1]EVALUACIÓN DEL RIESGO'!$E$10:$AV$50,41,FALSE)</f>
        <v>5</v>
      </c>
      <c r="K27" s="13" t="str">
        <f>+VLOOKUP(E27,'[1]EVALUACIÓN DEL RIESGO'!$E$10:$AV$50,40,FALSE)</f>
        <v>MENOR</v>
      </c>
      <c r="L27" s="14" t="str">
        <f>+VLOOKUP(E27,'[1]EVALUACIÓN DEL RIESGO'!$E$10:$AV$50,44,FALSE)</f>
        <v>ZONA DE RIESGO BAJA</v>
      </c>
      <c r="M27" s="13" t="str">
        <f>VLOOKUP(L27,'[1].'!$B$2:$C$5,2,0)</f>
        <v>ASUMIR EL RIESGO</v>
      </c>
      <c r="N27" s="13" t="str">
        <f>VLOOKUP(M27,'[1].'!$C$2:$D$5,2,0)</f>
        <v>Luego de que el riesgo ha sido reducido o transferido puede quedar un riesgo residual que se mantiene, en este caso el gerente del proceso simplemente acepta la pérdida residual probable y elabora planes de contingencia para su manejo.</v>
      </c>
      <c r="O27" s="13" t="s">
        <v>234</v>
      </c>
      <c r="P27" s="13" t="str">
        <f>+VLOOKUP(E27,'[1]EVALUACIÓN DEL CONTROL'!$E$10:$AI$91,27,FALSE)</f>
        <v>IMPROBABLE</v>
      </c>
      <c r="Q27" s="13" t="str">
        <f>+VLOOKUP(E27,'[1]EVALUACIÓN DEL CONTROL'!E34:AI154,29,FALSE)</f>
        <v>MODERADO</v>
      </c>
      <c r="R27" s="14" t="str">
        <f>+VLOOKUP(E27,'[1]EVALUACIÓN DEL CONTROL'!E34:AI154,31,FALSE)</f>
        <v>ZONA DE RIESGO BAJA</v>
      </c>
      <c r="S27" s="13" t="str">
        <f>VLOOKUP(R27,'[1].'!$B$2:$C$5,2,0)</f>
        <v>ASUMIR EL RIESGO</v>
      </c>
      <c r="T27" s="13" t="str">
        <f>VLOOKUP(S27,'[1].'!$C$2:$D$5,2,0)</f>
        <v>Luego de que el riesgo ha sido reducido o transferido puede quedar un riesgo residual que se mantiene, en este caso el gerente del proceso simplemente acepta la pérdida residual probable y elabora planes de contingencia para su manejo.</v>
      </c>
      <c r="U27" s="13" t="s">
        <v>235</v>
      </c>
      <c r="V27" s="13" t="s">
        <v>236</v>
      </c>
      <c r="W27" s="13" t="s">
        <v>237</v>
      </c>
      <c r="X27" s="13" t="s">
        <v>238</v>
      </c>
      <c r="Y27" s="13"/>
      <c r="Z27" s="13" t="s">
        <v>54</v>
      </c>
      <c r="AA27" s="13"/>
      <c r="AB27" s="13" t="s">
        <v>54</v>
      </c>
      <c r="AC27" s="13"/>
      <c r="AD27" s="13" t="s">
        <v>54</v>
      </c>
      <c r="AE27" s="15"/>
      <c r="AF27" s="13" t="s">
        <v>54</v>
      </c>
      <c r="AG27" s="1"/>
      <c r="AI27" s="17"/>
      <c r="AJ27" s="17"/>
      <c r="AK27" s="18"/>
      <c r="AL27" s="18"/>
      <c r="AM27" s="17"/>
      <c r="AN27" s="17"/>
      <c r="AO27" s="17"/>
      <c r="AP27" s="17"/>
    </row>
    <row r="28" spans="1:42" ht="409.6" thickTop="1" thickBot="1" x14ac:dyDescent="0.3">
      <c r="A28" s="12" t="s">
        <v>145</v>
      </c>
      <c r="B28" s="13" t="s">
        <v>146</v>
      </c>
      <c r="C28" s="13" t="s">
        <v>147</v>
      </c>
      <c r="D28" s="13">
        <f t="shared" si="0"/>
        <v>21</v>
      </c>
      <c r="E28" s="13" t="s">
        <v>239</v>
      </c>
      <c r="F28" s="13" t="s">
        <v>240</v>
      </c>
      <c r="G28" s="13" t="s">
        <v>241</v>
      </c>
      <c r="H28" s="13">
        <v>4</v>
      </c>
      <c r="I28" s="13" t="str">
        <f>VLOOKUP(H28,'[1]TABLA DE PROBABILIDADES'!$A$4:$B$8,2,0)</f>
        <v>PROBABLE (4)</v>
      </c>
      <c r="J28" s="13">
        <f>+VLOOKUP(E28,'[1]EVALUACIÓN DEL RIESGO'!$E$10:$AV$50,41,FALSE)</f>
        <v>5</v>
      </c>
      <c r="K28" s="13" t="str">
        <f>+VLOOKUP(E28,'[1]EVALUACIÓN DEL RIESGO'!$E$10:$AV$50,40,FALSE)</f>
        <v>MENOR</v>
      </c>
      <c r="L28" s="14" t="str">
        <f>+VLOOKUP(E28,'[1]EVALUACIÓN DEL RIESGO'!$E$10:$AV$50,44,FALSE)</f>
        <v>ZONA DE RIESGO MODERADO</v>
      </c>
      <c r="M28" s="13" t="str">
        <f>VLOOKUP(L28,'[1].'!$B$2:$C$5,2,0)</f>
        <v>ASUMIR EL RIESGO O REDUCIR EL RIESGO</v>
      </c>
      <c r="N28" s="13" t="str">
        <f>VLOOKUP(M28,'[1].'!$C$2:$D$5,2,0)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28" s="13" t="s">
        <v>242</v>
      </c>
      <c r="P28" s="13" t="str">
        <f>+VLOOKUP(E28,'[1]EVALUACIÓN DEL CONTROL'!$E$10:$AI$91,27,FALSE)</f>
        <v>POSIBLE</v>
      </c>
      <c r="Q28" s="13" t="str">
        <f>+VLOOKUP(E28,'[1]EVALUACIÓN DEL CONTROL'!E34:AI157,29,FALSE)</f>
        <v>MODERADO</v>
      </c>
      <c r="R28" s="14" t="str">
        <f>+VLOOKUP(E28,'[1]EVALUACIÓN DEL CONTROL'!E34:AI157,31,FALSE)</f>
        <v>ZONA DE RIESGO BAJA</v>
      </c>
      <c r="S28" s="13" t="str">
        <f>VLOOKUP(R28,'[1].'!$B$2:$C$5,2,0)</f>
        <v>ASUMIR EL RIESGO</v>
      </c>
      <c r="T28" s="13" t="str">
        <f>VLOOKUP(S28,'[1].'!$C$2:$D$5,2,0)</f>
        <v>Luego de que el riesgo ha sido reducido o transferido puede quedar un riesgo residual que se mantiene, en este caso el gerente del proceso simplemente acepta la pérdida residual probable y elabora planes de contingencia para su manejo.</v>
      </c>
      <c r="U28" s="13" t="s">
        <v>243</v>
      </c>
      <c r="V28" s="13" t="s">
        <v>244</v>
      </c>
      <c r="W28" s="13" t="s">
        <v>245</v>
      </c>
      <c r="X28" s="13" t="s">
        <v>246</v>
      </c>
      <c r="Y28" s="13"/>
      <c r="Z28" s="13" t="s">
        <v>54</v>
      </c>
      <c r="AA28" s="13"/>
      <c r="AB28" s="13" t="s">
        <v>54</v>
      </c>
      <c r="AC28" s="13"/>
      <c r="AD28" s="13" t="s">
        <v>54</v>
      </c>
      <c r="AE28" s="15"/>
      <c r="AF28" s="13" t="s">
        <v>54</v>
      </c>
      <c r="AG28" s="1"/>
      <c r="AI28" s="17"/>
      <c r="AJ28" s="17"/>
      <c r="AK28" s="18"/>
      <c r="AL28" s="18"/>
      <c r="AM28" s="17"/>
      <c r="AN28" s="17"/>
      <c r="AO28" s="17"/>
      <c r="AP28" s="17"/>
    </row>
    <row r="29" spans="1:42" ht="304.8" thickTop="1" thickBot="1" x14ac:dyDescent="0.3">
      <c r="A29" s="12" t="s">
        <v>145</v>
      </c>
      <c r="B29" s="13" t="s">
        <v>146</v>
      </c>
      <c r="C29" s="13" t="s">
        <v>147</v>
      </c>
      <c r="D29" s="13">
        <f t="shared" si="0"/>
        <v>22</v>
      </c>
      <c r="E29" s="13" t="s">
        <v>247</v>
      </c>
      <c r="F29" s="13" t="s">
        <v>248</v>
      </c>
      <c r="G29" s="13" t="s">
        <v>249</v>
      </c>
      <c r="H29" s="13">
        <v>2</v>
      </c>
      <c r="I29" s="13" t="str">
        <f>VLOOKUP(H29,'[1]TABLA DE PROBABILIDADES'!$A$4:$B$8,2,0)</f>
        <v>IMPROBABLE (2)</v>
      </c>
      <c r="J29" s="13">
        <f>+VLOOKUP(E29,'[1]EVALUACIÓN DEL RIESGO'!$E$10:$AV$50,41,FALSE)</f>
        <v>5</v>
      </c>
      <c r="K29" s="13" t="str">
        <f>+VLOOKUP(E29,'[1]EVALUACIÓN DEL RIESGO'!$E$10:$AV$50,40,FALSE)</f>
        <v>MENOR</v>
      </c>
      <c r="L29" s="14" t="str">
        <f>+VLOOKUP(E29,'[1]EVALUACIÓN DEL RIESGO'!$E$10:$AV$50,44,FALSE)</f>
        <v>ZONA DE RIESGO BAJA</v>
      </c>
      <c r="M29" s="13" t="str">
        <f>VLOOKUP(L29,'[1].'!$B$2:$C$5,2,0)</f>
        <v>ASUMIR EL RIESGO</v>
      </c>
      <c r="N29" s="13" t="str">
        <f>VLOOKUP(M29,'[1].'!$C$2:$D$5,2,0)</f>
        <v>Luego de que el riesgo ha sido reducido o transferido puede quedar un riesgo residual que se mantiene, en este caso el gerente del proceso simplemente acepta la pérdida residual probable y elabora planes de contingencia para su manejo.</v>
      </c>
      <c r="O29" s="27" t="s">
        <v>250</v>
      </c>
      <c r="P29" s="13" t="str">
        <f>+VLOOKUP(E29,'[1]EVALUACIÓN DEL CONTROL'!$E$10:$AI$91,27,FALSE)</f>
        <v>RARA VEZ</v>
      </c>
      <c r="Q29" s="13" t="str">
        <f>+VLOOKUP(E29,'[1]EVALUACIÓN DEL CONTROL'!E35:AI158,29,FALSE)</f>
        <v>MODERADO</v>
      </c>
      <c r="R29" s="14" t="str">
        <f>+VLOOKUP(E29,'[1]EVALUACIÓN DEL CONTROL'!E35:AI158,31,FALSE)</f>
        <v>ZONA DE RIESGO BAJA</v>
      </c>
      <c r="S29" s="13" t="str">
        <f>VLOOKUP(R29,'[1].'!$B$2:$C$5,2,0)</f>
        <v>ASUMIR EL RIESGO</v>
      </c>
      <c r="T29" s="13" t="str">
        <f>VLOOKUP(S29,'[1].'!$C$2:$D$5,2,0)</f>
        <v>Luego de que el riesgo ha sido reducido o transferido puede quedar un riesgo residual que se mantiene, en este caso el gerente del proceso simplemente acepta la pérdida residual probable y elabora planes de contingencia para su manejo.</v>
      </c>
      <c r="U29" s="27" t="s">
        <v>251</v>
      </c>
      <c r="V29" s="13" t="s">
        <v>252</v>
      </c>
      <c r="W29" s="13" t="s">
        <v>253</v>
      </c>
      <c r="X29" s="27" t="s">
        <v>254</v>
      </c>
      <c r="Y29" s="13"/>
      <c r="Z29" s="13" t="s">
        <v>54</v>
      </c>
      <c r="AA29" s="13"/>
      <c r="AB29" s="13" t="s">
        <v>54</v>
      </c>
      <c r="AC29" s="13"/>
      <c r="AD29" s="13" t="s">
        <v>54</v>
      </c>
      <c r="AE29" s="15"/>
      <c r="AF29" s="13" t="s">
        <v>54</v>
      </c>
      <c r="AG29" s="1"/>
      <c r="AI29" s="17"/>
      <c r="AJ29" s="17"/>
      <c r="AK29" s="18"/>
      <c r="AL29" s="18"/>
      <c r="AM29" s="17"/>
      <c r="AN29" s="17"/>
      <c r="AO29" s="17"/>
      <c r="AP29" s="17"/>
    </row>
    <row r="30" spans="1:42" ht="287.39999999999998" customHeight="1" thickTop="1" thickBot="1" x14ac:dyDescent="0.3">
      <c r="A30" s="12" t="s">
        <v>255</v>
      </c>
      <c r="B30" s="13" t="s">
        <v>58</v>
      </c>
      <c r="C30" s="13" t="s">
        <v>59</v>
      </c>
      <c r="D30" s="13">
        <f t="shared" si="0"/>
        <v>23</v>
      </c>
      <c r="E30" s="13" t="s">
        <v>256</v>
      </c>
      <c r="F30" s="27" t="s">
        <v>257</v>
      </c>
      <c r="G30" s="13" t="s">
        <v>258</v>
      </c>
      <c r="H30" s="13">
        <v>1</v>
      </c>
      <c r="I30" s="13" t="str">
        <f>VLOOKUP(H30,'[1]TABLA DE PROBABILIDADES'!$A$4:$B$8,2,0)</f>
        <v>RARO (1)</v>
      </c>
      <c r="J30" s="13">
        <f>+VLOOKUP(E30,'[1]EVALUACIÓN DEL RIESGO'!$E$10:$AV$50,41,FALSE)</f>
        <v>5</v>
      </c>
      <c r="K30" s="13" t="str">
        <f>+VLOOKUP(E30,'[1]EVALUACIÓN DEL RIESGO'!$E$10:$AV$50,40,FALSE)</f>
        <v>MENOR</v>
      </c>
      <c r="L30" s="14" t="str">
        <f>+VLOOKUP(E30,'[1]EVALUACIÓN DEL RIESGO'!$E$10:$AV$50,44,FALSE)</f>
        <v>ZONA DE RIESGO BAJA</v>
      </c>
      <c r="M30" s="13" t="str">
        <f>VLOOKUP(L30,'[1].'!$B$2:$C$5,2,0)</f>
        <v>ASUMIR EL RIESGO</v>
      </c>
      <c r="N30" s="13" t="str">
        <f>VLOOKUP(M30,'[1].'!$C$2:$D$5,2,0)</f>
        <v>Luego de que el riesgo ha sido reducido o transferido puede quedar un riesgo residual que se mantiene, en este caso el gerente del proceso simplemente acepta la pérdida residual probable y elabora planes de contingencia para su manejo.</v>
      </c>
      <c r="O30" s="13" t="s">
        <v>259</v>
      </c>
      <c r="P30" s="13" t="str">
        <f>+VLOOKUP(E30,'[1]EVALUACIÓN DEL CONTROL'!$E$10:$AI$91,27,FALSE)</f>
        <v>RARA VEZ</v>
      </c>
      <c r="Q30" s="13" t="str">
        <f>+VLOOKUP(E30,'[1]EVALUACIÓN DEL CONTROL'!E36:AI160,29,FALSE)</f>
        <v>MODERADO</v>
      </c>
      <c r="R30" s="14" t="str">
        <f>+VLOOKUP(E30,'[1]EVALUACIÓN DEL CONTROL'!E36:AI160,31,FALSE)</f>
        <v>ZONA DE RIESGO BAJA</v>
      </c>
      <c r="S30" s="13" t="str">
        <f>VLOOKUP(R30,'[1].'!$B$2:$C$5,2,0)</f>
        <v>ASUMIR EL RIESGO</v>
      </c>
      <c r="T30" s="13" t="str">
        <f>VLOOKUP(S30,'[1].'!$C$2:$D$5,2,0)</f>
        <v>Luego de que el riesgo ha sido reducido o transferido puede quedar un riesgo residual que se mantiene, en este caso el gerente del proceso simplemente acepta la pérdida residual probable y elabora planes de contingencia para su manejo.</v>
      </c>
      <c r="U30" s="13" t="s">
        <v>260</v>
      </c>
      <c r="V30" s="13" t="s">
        <v>261</v>
      </c>
      <c r="W30" s="13" t="s">
        <v>262</v>
      </c>
      <c r="X30" s="13" t="s">
        <v>263</v>
      </c>
      <c r="Y30" s="13"/>
      <c r="Z30" s="13" t="s">
        <v>54</v>
      </c>
      <c r="AA30" s="13"/>
      <c r="AB30" s="13" t="s">
        <v>54</v>
      </c>
      <c r="AC30" s="13"/>
      <c r="AD30" s="13" t="s">
        <v>54</v>
      </c>
      <c r="AE30" s="15"/>
      <c r="AF30" s="13" t="s">
        <v>54</v>
      </c>
      <c r="AG30" s="1"/>
      <c r="AI30" s="17"/>
      <c r="AJ30" s="17"/>
      <c r="AK30" s="18"/>
      <c r="AL30" s="18"/>
      <c r="AM30" s="17"/>
      <c r="AN30" s="17"/>
      <c r="AO30" s="17"/>
      <c r="AP30" s="17"/>
    </row>
    <row r="31" spans="1:42" ht="225.6" thickTop="1" thickBot="1" x14ac:dyDescent="0.3">
      <c r="A31" s="12" t="s">
        <v>145</v>
      </c>
      <c r="B31" s="13" t="s">
        <v>264</v>
      </c>
      <c r="C31" s="13" t="s">
        <v>265</v>
      </c>
      <c r="D31" s="13">
        <f t="shared" si="0"/>
        <v>24</v>
      </c>
      <c r="E31" s="13" t="s">
        <v>266</v>
      </c>
      <c r="F31" s="13" t="s">
        <v>267</v>
      </c>
      <c r="G31" s="13" t="s">
        <v>268</v>
      </c>
      <c r="H31" s="13">
        <v>3</v>
      </c>
      <c r="I31" s="13" t="str">
        <f>VLOOKUP(H31,'[3]TABLA DE PROBABILIDADES'!$A$4:$B$8,2,0)</f>
        <v>POSIBLE (3)</v>
      </c>
      <c r="J31" s="13">
        <f>+VLOOKUP(E31,'[3]EVALUACIÓN DEL RIESGO'!$E$10:$AV$51,41,FALSE)</f>
        <v>5</v>
      </c>
      <c r="K31" s="13" t="str">
        <f>+VLOOKUP(E31,'[3]EVALUACIÓN DEL RIESGO'!$E$10:$AV$51,40,FALSE)</f>
        <v>INSIGNIFICANTE</v>
      </c>
      <c r="L31" s="14" t="str">
        <f>+VLOOKUP(E31,'[3]EVALUACIÓN DEL RIESGO'!$E$10:$AV$51,44,FALSE)</f>
        <v>ZONA DE RIESGO BAJA</v>
      </c>
      <c r="M31" s="13" t="str">
        <f>VLOOKUP(L31,'[3].'!$B$2:$C$5,2,0)</f>
        <v>ASUMIR EL RIESGO</v>
      </c>
      <c r="N31" s="13" t="str">
        <f>VLOOKUP(M31,'[3].'!$C$2:$D$5,2,0)</f>
        <v>Luego de que el riesgo ha sido reducido o transferido puede quedar un riesgo residual que se mantiene, en este caso el gerente del proceso simplemente acepta la pérdida residual probable y elabora planes de contingencia para su manejo.</v>
      </c>
      <c r="O31" s="13" t="s">
        <v>269</v>
      </c>
      <c r="P31" s="13" t="str">
        <f>+VLOOKUP(E31,'[3]EVALUACIÓN DEL CONTROL'!$E$10:$AI$93,27,FALSE)</f>
        <v>POSIBLE</v>
      </c>
      <c r="Q31" s="13" t="str">
        <f>+VLOOKUP(E31,'[3]EVALUACIÓN DEL CONTROL'!E36:AI164,29,FALSE)</f>
        <v>MODERADO</v>
      </c>
      <c r="R31" s="14" t="str">
        <f>+VLOOKUP(E31,'[3]EVALUACIÓN DEL CONTROL'!E36:AI164,31,FALSE)</f>
        <v>ZONA DE RIESGO BAJA</v>
      </c>
      <c r="S31" s="13" t="str">
        <f>VLOOKUP(R31,'[3].'!$B$2:$C$5,2,0)</f>
        <v>ASUMIR EL RIESGO</v>
      </c>
      <c r="T31" s="13" t="str">
        <f>VLOOKUP(S31,'[3].'!$C$2:$D$5,2,0)</f>
        <v>Luego de que el riesgo ha sido reducido o transferido puede quedar un riesgo residual que se mantiene, en este caso el gerente del proceso simplemente acepta la pérdida residual probable y elabora planes de contingencia para su manejo.</v>
      </c>
      <c r="U31" s="13" t="s">
        <v>270</v>
      </c>
      <c r="V31" s="13" t="s">
        <v>271</v>
      </c>
      <c r="W31" s="13" t="s">
        <v>272</v>
      </c>
      <c r="X31" s="13" t="s">
        <v>273</v>
      </c>
      <c r="Y31" s="13"/>
      <c r="Z31" s="13" t="s">
        <v>54</v>
      </c>
      <c r="AA31" s="13"/>
      <c r="AB31" s="13" t="s">
        <v>54</v>
      </c>
      <c r="AC31" s="13"/>
      <c r="AD31" s="13" t="s">
        <v>54</v>
      </c>
      <c r="AE31" s="15"/>
      <c r="AF31" s="13" t="s">
        <v>54</v>
      </c>
      <c r="AG31" s="1"/>
      <c r="AI31" s="17"/>
      <c r="AJ31" s="17"/>
      <c r="AK31" s="18"/>
      <c r="AL31" s="18"/>
      <c r="AM31" s="17"/>
      <c r="AN31" s="17"/>
      <c r="AO31" s="17"/>
      <c r="AP31" s="17"/>
    </row>
    <row r="32" spans="1:42" ht="280.2" customHeight="1" thickTop="1" thickBot="1" x14ac:dyDescent="0.3">
      <c r="A32" s="12" t="s">
        <v>145</v>
      </c>
      <c r="B32" s="13" t="s">
        <v>264</v>
      </c>
      <c r="C32" s="13" t="s">
        <v>265</v>
      </c>
      <c r="D32" s="13">
        <f t="shared" si="0"/>
        <v>25</v>
      </c>
      <c r="E32" s="13" t="s">
        <v>274</v>
      </c>
      <c r="F32" s="13" t="s">
        <v>275</v>
      </c>
      <c r="G32" s="13" t="s">
        <v>276</v>
      </c>
      <c r="H32" s="13">
        <v>3</v>
      </c>
      <c r="I32" s="13" t="str">
        <f>VLOOKUP(H32,'[3]TABLA DE PROBABILIDADES'!$A$4:$B$8,2,0)</f>
        <v>POSIBLE (3)</v>
      </c>
      <c r="J32" s="13">
        <f>+VLOOKUP(E32,'[3]EVALUACIÓN DEL RIESGO'!$E$10:$AV$51,41,FALSE)</f>
        <v>15</v>
      </c>
      <c r="K32" s="13" t="str">
        <f>+VLOOKUP(E32,'[3]EVALUACIÓN DEL RIESGO'!$E$10:$AV$51,40,FALSE)</f>
        <v>MAYOR</v>
      </c>
      <c r="L32" s="14" t="str">
        <f>+VLOOKUP(E32,'[3]EVALUACIÓN DEL RIESGO'!$E$10:$AV$51,44,FALSE)</f>
        <v>ZONA DE RIESGO ALTA</v>
      </c>
      <c r="M32" s="13" t="str">
        <f>VLOOKUP(L32,'[3].'!$B$2:$C$5,2,0)</f>
        <v>REDUCIR EL RIESGO, EVITAR EL RIESGO, COMPARTIR O TRANSFERIR EL RIESGO.</v>
      </c>
      <c r="N32" s="13" t="str">
        <f>VLOOKUP(M32,'[3].'!$C$2:$D$5,2,0)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32" s="13" t="s">
        <v>277</v>
      </c>
      <c r="P32" s="13" t="str">
        <f>+VLOOKUP(E32,'[3]EVALUACIÓN DEL CONTROL'!$E$10:$AI$93,27,FALSE)</f>
        <v>RARA VEZ</v>
      </c>
      <c r="Q32" s="13" t="str">
        <f>+VLOOKUP(E32,'[3]EVALUACIÓN DEL CONTROL'!E36:AI165,29,FALSE)</f>
        <v>MODERADO</v>
      </c>
      <c r="R32" s="14" t="str">
        <f>+VLOOKUP(E32,'[3]EVALUACIÓN DEL CONTROL'!E36:AI165,31,FALSE)</f>
        <v>ZONA DE RIESGO BAJA</v>
      </c>
      <c r="S32" s="13" t="str">
        <f>VLOOKUP(R32,'[3].'!$B$2:$C$5,2,0)</f>
        <v>ASUMIR EL RIESGO</v>
      </c>
      <c r="T32" s="13" t="str">
        <f>VLOOKUP(S32,'[3].'!$C$2:$D$5,2,0)</f>
        <v>Luego de que el riesgo ha sido reducido o transferido puede quedar un riesgo residual que se mantiene, en este caso el gerente del proceso simplemente acepta la pérdida residual probable y elabora planes de contingencia para su manejo.</v>
      </c>
      <c r="U32" s="13" t="s">
        <v>278</v>
      </c>
      <c r="V32" s="13" t="s">
        <v>279</v>
      </c>
      <c r="W32" s="13" t="s">
        <v>280</v>
      </c>
      <c r="X32" s="13" t="s">
        <v>281</v>
      </c>
      <c r="Y32" s="13"/>
      <c r="Z32" s="13" t="s">
        <v>54</v>
      </c>
      <c r="AA32" s="13"/>
      <c r="AB32" s="13" t="s">
        <v>54</v>
      </c>
      <c r="AC32" s="13"/>
      <c r="AD32" s="13" t="s">
        <v>54</v>
      </c>
      <c r="AE32" s="15"/>
      <c r="AF32" s="13" t="s">
        <v>54</v>
      </c>
      <c r="AG32" s="1"/>
      <c r="AI32" s="17"/>
      <c r="AJ32" s="17"/>
      <c r="AK32" s="18"/>
      <c r="AL32" s="18"/>
      <c r="AM32" s="17"/>
      <c r="AN32" s="17"/>
      <c r="AO32" s="17"/>
      <c r="AP32" s="17"/>
    </row>
    <row r="33" spans="1:42" ht="159.6" thickTop="1" thickBot="1" x14ac:dyDescent="0.3">
      <c r="A33" s="12" t="s">
        <v>69</v>
      </c>
      <c r="B33" s="13" t="s">
        <v>70</v>
      </c>
      <c r="C33" s="13" t="s">
        <v>71</v>
      </c>
      <c r="D33" s="13">
        <f t="shared" si="0"/>
        <v>26</v>
      </c>
      <c r="E33" s="27" t="s">
        <v>282</v>
      </c>
      <c r="F33" s="27" t="s">
        <v>283</v>
      </c>
      <c r="G33" s="13" t="s">
        <v>284</v>
      </c>
      <c r="H33" s="13">
        <v>1</v>
      </c>
      <c r="I33" s="13" t="str">
        <f>VLOOKUP(H33,'[3]TABLA DE PROBABILIDADES'!$A$4:$B$8,2,0)</f>
        <v>RARO (1)</v>
      </c>
      <c r="J33" s="13">
        <f>+VLOOKUP(E33,'[3]EVALUACIÓN DEL RIESGO'!$E$10:$AV$51,41,FALSE)</f>
        <v>5</v>
      </c>
      <c r="K33" s="13" t="str">
        <f>+VLOOKUP(E33,'[3]EVALUACIÓN DEL RIESGO'!$E$10:$AV$51,40,FALSE)</f>
        <v>MENOR</v>
      </c>
      <c r="L33" s="14" t="str">
        <f>+VLOOKUP(E33,'[3]EVALUACIÓN DEL RIESGO'!$E$10:$AV$51,44,FALSE)</f>
        <v>ZONA DE RIESGO BAJA</v>
      </c>
      <c r="M33" s="13" t="str">
        <f>VLOOKUP(L33,'[3].'!$B$2:$C$5,2,0)</f>
        <v>ASUMIR EL RIESGO</v>
      </c>
      <c r="N33" s="13" t="str">
        <f>VLOOKUP(M33,'[3].'!$C$2:$D$5,2,0)</f>
        <v>Luego de que el riesgo ha sido reducido o transferido puede quedar un riesgo residual que se mantiene, en este caso el gerente del proceso simplemente acepta la pérdida residual probable y elabora planes de contingencia para su manejo.</v>
      </c>
      <c r="O33" s="13" t="s">
        <v>285</v>
      </c>
      <c r="P33" s="13" t="str">
        <f>+VLOOKUP(E33,'[3]EVALUACIÓN DEL CONTROL'!$E$10:$AI$93,27,FALSE)</f>
        <v>RARA VEZ</v>
      </c>
      <c r="Q33" s="13" t="str">
        <f>+VLOOKUP(E33,'[3]EVALUACIÓN DEL CONTROL'!E36:AI169,29,FALSE)</f>
        <v>MODERADO</v>
      </c>
      <c r="R33" s="14" t="str">
        <f>+VLOOKUP(E33,'[3]EVALUACIÓN DEL CONTROL'!E36:AI169,31,FALSE)</f>
        <v>ZONA DE RIESGO BAJA</v>
      </c>
      <c r="S33" s="13" t="str">
        <f>VLOOKUP(R33,'[3].'!$B$2:$C$5,2,0)</f>
        <v>ASUMIR EL RIESGO</v>
      </c>
      <c r="T33" s="13" t="str">
        <f>VLOOKUP(S33,'[3].'!$C$2:$D$5,2,0)</f>
        <v>Luego de que el riesgo ha sido reducido o transferido puede quedar un riesgo residual que se mantiene, en este caso el gerente del proceso simplemente acepta la pérdida residual probable y elabora planes de contingencia para su manejo.</v>
      </c>
      <c r="U33" s="13" t="s">
        <v>286</v>
      </c>
      <c r="V33" s="13" t="s">
        <v>287</v>
      </c>
      <c r="W33" s="13" t="s">
        <v>288</v>
      </c>
      <c r="X33" s="13" t="s">
        <v>289</v>
      </c>
      <c r="Y33" s="13"/>
      <c r="Z33" s="13" t="s">
        <v>54</v>
      </c>
      <c r="AA33" s="13"/>
      <c r="AB33" s="13" t="s">
        <v>54</v>
      </c>
      <c r="AC33" s="13"/>
      <c r="AD33" s="13" t="s">
        <v>54</v>
      </c>
      <c r="AE33" s="15"/>
      <c r="AF33" s="13" t="s">
        <v>54</v>
      </c>
      <c r="AG33" s="1"/>
      <c r="AI33" s="17"/>
      <c r="AJ33" s="17"/>
      <c r="AK33" s="18"/>
      <c r="AL33" s="18"/>
      <c r="AM33" s="17"/>
      <c r="AN33" s="17"/>
      <c r="AO33" s="17"/>
      <c r="AP33" s="17"/>
    </row>
    <row r="34" spans="1:42" ht="246" customHeight="1" thickTop="1" thickBot="1" x14ac:dyDescent="0.3">
      <c r="A34" s="12" t="s">
        <v>145</v>
      </c>
      <c r="B34" s="13" t="s">
        <v>264</v>
      </c>
      <c r="C34" s="13" t="s">
        <v>265</v>
      </c>
      <c r="D34" s="13">
        <f t="shared" si="0"/>
        <v>27</v>
      </c>
      <c r="E34" s="13" t="s">
        <v>290</v>
      </c>
      <c r="F34" s="27" t="s">
        <v>291</v>
      </c>
      <c r="G34" s="13" t="s">
        <v>292</v>
      </c>
      <c r="H34" s="13">
        <v>2</v>
      </c>
      <c r="I34" s="13" t="str">
        <f>VLOOKUP(H34,'[3]TABLA DE PROBABILIDADES'!$A$4:$B$8,2,0)</f>
        <v>IMPROBABLE (2)</v>
      </c>
      <c r="J34" s="13">
        <f>+VLOOKUP(E34,'[3]EVALUACIÓN DEL RIESGO'!$E$10:$AV$51,41,FALSE)</f>
        <v>10</v>
      </c>
      <c r="K34" s="13" t="str">
        <f>+VLOOKUP(E34,'[3]EVALUACIÓN DEL RIESGO'!$E$10:$AV$51,40,FALSE)</f>
        <v>MODERADO</v>
      </c>
      <c r="L34" s="14" t="str">
        <f>+VLOOKUP(E34,'[3]EVALUACIÓN DEL RIESGO'!$E$10:$AV$51,44,FALSE)</f>
        <v>ZONA DE RIESGO MODERADO</v>
      </c>
      <c r="M34" s="13" t="str">
        <f>VLOOKUP(L34,'[3].'!$B$2:$C$5,2,0)</f>
        <v>ASUMIR EL RIESGO O REDUCIR EL RIESGO</v>
      </c>
      <c r="N34" s="13" t="str">
        <f>VLOOKUP(M34,'[3].'!$C$2:$D$5,2,0)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34" s="13" t="s">
        <v>293</v>
      </c>
      <c r="P34" s="13" t="str">
        <f>+VLOOKUP(E34,'[3]EVALUACIÓN DEL CONTROL'!$E$10:$AI$93,27,FALSE)</f>
        <v>RARA VEZ</v>
      </c>
      <c r="Q34" s="13" t="str">
        <f>+VLOOKUP(E34,'[3]EVALUACIÓN DEL CONTROL'!E36:AI170,29,FALSE)</f>
        <v>MODERADO</v>
      </c>
      <c r="R34" s="14" t="str">
        <f>+VLOOKUP(E34,'[3]EVALUACIÓN DEL CONTROL'!E36:AI170,31,FALSE)</f>
        <v>ZONA DE RIESGO BAJA</v>
      </c>
      <c r="S34" s="13" t="str">
        <f>VLOOKUP(R34,'[3].'!$B$2:$C$5,2,0)</f>
        <v>ASUMIR EL RIESGO</v>
      </c>
      <c r="T34" s="13" t="str">
        <f>VLOOKUP(S34,'[3].'!$C$2:$D$5,2,0)</f>
        <v>Luego de que el riesgo ha sido reducido o transferido puede quedar un riesgo residual que se mantiene, en este caso el gerente del proceso simplemente acepta la pérdida residual probable y elabora planes de contingencia para su manejo.</v>
      </c>
      <c r="U34" s="13" t="s">
        <v>294</v>
      </c>
      <c r="V34" s="13" t="s">
        <v>295</v>
      </c>
      <c r="W34" s="13" t="s">
        <v>296</v>
      </c>
      <c r="X34" s="13" t="s">
        <v>297</v>
      </c>
      <c r="Y34" s="13"/>
      <c r="Z34" s="13" t="s">
        <v>54</v>
      </c>
      <c r="AA34" s="13"/>
      <c r="AB34" s="13" t="s">
        <v>54</v>
      </c>
      <c r="AC34" s="13"/>
      <c r="AD34" s="13" t="s">
        <v>54</v>
      </c>
      <c r="AE34" s="15"/>
      <c r="AF34" s="13" t="s">
        <v>54</v>
      </c>
      <c r="AG34" s="1"/>
      <c r="AI34" s="17"/>
      <c r="AJ34" s="17"/>
      <c r="AK34" s="18"/>
      <c r="AL34" s="18"/>
      <c r="AM34" s="17"/>
      <c r="AN34" s="17"/>
      <c r="AO34" s="17"/>
      <c r="AP34" s="17"/>
    </row>
    <row r="35" spans="1:42" ht="145.19999999999999" customHeight="1" thickTop="1" thickBot="1" x14ac:dyDescent="0.3">
      <c r="A35" s="12" t="s">
        <v>145</v>
      </c>
      <c r="B35" s="13" t="s">
        <v>264</v>
      </c>
      <c r="C35" s="13" t="s">
        <v>265</v>
      </c>
      <c r="D35" s="13">
        <f t="shared" si="0"/>
        <v>28</v>
      </c>
      <c r="E35" s="29" t="s">
        <v>298</v>
      </c>
      <c r="F35" s="30" t="s">
        <v>299</v>
      </c>
      <c r="G35" s="13" t="s">
        <v>300</v>
      </c>
      <c r="H35" s="13">
        <v>3</v>
      </c>
      <c r="I35" s="13" t="str">
        <f>VLOOKUP(H35,'[3]TABLA DE PROBABILIDADES'!$A$4:$B$8,2,0)</f>
        <v>POSIBLE (3)</v>
      </c>
      <c r="J35" s="13">
        <f>+VLOOKUP(E35,'[3]EVALUACIÓN DEL RIESGO'!$E$10:$AV$51,41,FALSE)</f>
        <v>10</v>
      </c>
      <c r="K35" s="13" t="str">
        <f>+VLOOKUP(E35,'[3]EVALUACIÓN DEL RIESGO'!$E$10:$AV$51,40,FALSE)</f>
        <v>MODERADO</v>
      </c>
      <c r="L35" s="14" t="str">
        <f>+VLOOKUP(E35,'[3]EVALUACIÓN DEL RIESGO'!$E$10:$AV$51,44,FALSE)</f>
        <v>ZONA DE RIESGO MODERADO</v>
      </c>
      <c r="M35" s="13" t="str">
        <f>VLOOKUP(L35,'[3].'!$B$2:$C$5,2,0)</f>
        <v>ASUMIR EL RIESGO O REDUCIR EL RIESGO</v>
      </c>
      <c r="N35" s="13" t="str">
        <f>VLOOKUP(M35,'[3].'!$C$2:$D$5,2,0)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35" s="13" t="s">
        <v>301</v>
      </c>
      <c r="P35" s="13" t="str">
        <f>+VLOOKUP(E35,'[3]EVALUACIÓN DEL CONTROL'!$E$10:$AI$93,27,FALSE)</f>
        <v>RARA VEZ</v>
      </c>
      <c r="Q35" s="13" t="str">
        <f>+VLOOKUP(E35,'[3]EVALUACIÓN DEL CONTROL'!E36:AI173,29,FALSE)</f>
        <v>MODERADO</v>
      </c>
      <c r="R35" s="14" t="str">
        <f>+VLOOKUP(E35,'[3]EVALUACIÓN DEL CONTROL'!E36:AI173,31,FALSE)</f>
        <v>ZONA DE RIESGO BAJA</v>
      </c>
      <c r="S35" s="13" t="str">
        <f>VLOOKUP(R35,'[3].'!$B$2:$C$5,2,0)</f>
        <v>ASUMIR EL RIESGO</v>
      </c>
      <c r="T35" s="13" t="str">
        <f>VLOOKUP(S35,'[3].'!$C$2:$D$5,2,0)</f>
        <v>Luego de que el riesgo ha sido reducido o transferido puede quedar un riesgo residual que se mantiene, en este caso el gerente del proceso simplemente acepta la pérdida residual probable y elabora planes de contingencia para su manejo.</v>
      </c>
      <c r="U35" s="13" t="s">
        <v>302</v>
      </c>
      <c r="V35" s="13" t="s">
        <v>303</v>
      </c>
      <c r="W35" s="13" t="s">
        <v>304</v>
      </c>
      <c r="X35" s="13" t="s">
        <v>305</v>
      </c>
      <c r="Y35" s="13"/>
      <c r="Z35" s="13" t="s">
        <v>54</v>
      </c>
      <c r="AA35" s="13"/>
      <c r="AB35" s="13" t="s">
        <v>54</v>
      </c>
      <c r="AC35" s="13"/>
      <c r="AD35" s="13" t="s">
        <v>54</v>
      </c>
      <c r="AE35" s="15"/>
      <c r="AF35" s="13" t="s">
        <v>54</v>
      </c>
      <c r="AG35" s="1"/>
      <c r="AI35" s="17"/>
      <c r="AJ35" s="17"/>
      <c r="AK35" s="18"/>
      <c r="AL35" s="18"/>
      <c r="AM35" s="17"/>
      <c r="AN35" s="17"/>
      <c r="AO35" s="17"/>
      <c r="AP35" s="17"/>
    </row>
    <row r="36" spans="1:42" ht="212.4" thickTop="1" thickBot="1" x14ac:dyDescent="0.3">
      <c r="A36" s="12" t="s">
        <v>145</v>
      </c>
      <c r="B36" s="13" t="s">
        <v>264</v>
      </c>
      <c r="C36" s="13" t="s">
        <v>265</v>
      </c>
      <c r="D36" s="13">
        <f t="shared" si="0"/>
        <v>29</v>
      </c>
      <c r="E36" s="29" t="s">
        <v>306</v>
      </c>
      <c r="F36" s="30" t="s">
        <v>307</v>
      </c>
      <c r="G36" s="13" t="s">
        <v>308</v>
      </c>
      <c r="H36" s="13">
        <v>1</v>
      </c>
      <c r="I36" s="13" t="str">
        <f>VLOOKUP(H36,'[3]TABLA DE PROBABILIDADES'!$A$4:$B$8,2,0)</f>
        <v>RARO (1)</v>
      </c>
      <c r="J36" s="13">
        <f>+VLOOKUP(E36,'[3]EVALUACIÓN DEL RIESGO'!$E$10:$AV$51,41,FALSE)</f>
        <v>10</v>
      </c>
      <c r="K36" s="13" t="str">
        <f>+VLOOKUP(E36,'[3]EVALUACIÓN DEL RIESGO'!$E$10:$AV$51,40,FALSE)</f>
        <v>MODERADO</v>
      </c>
      <c r="L36" s="14" t="str">
        <f>+VLOOKUP(E36,'[3]EVALUACIÓN DEL RIESGO'!$E$10:$AV$51,44,FALSE)</f>
        <v>ZONA DE RIESGO BAJA</v>
      </c>
      <c r="M36" s="13" t="str">
        <f>VLOOKUP(L36,'[3].'!$B$2:$C$5,2,0)</f>
        <v>ASUMIR EL RIESGO</v>
      </c>
      <c r="N36" s="13" t="str">
        <f>VLOOKUP(M36,'[3].'!$C$2:$D$5,2,0)</f>
        <v>Luego de que el riesgo ha sido reducido o transferido puede quedar un riesgo residual que se mantiene, en este caso el gerente del proceso simplemente acepta la pérdida residual probable y elabora planes de contingencia para su manejo.</v>
      </c>
      <c r="O36" s="13" t="s">
        <v>309</v>
      </c>
      <c r="P36" s="13" t="str">
        <f>+VLOOKUP(E36,'[3]EVALUACIÓN DEL CONTROL'!$E$10:$AI$93,27,FALSE)</f>
        <v>RARA VEZ</v>
      </c>
      <c r="Q36" s="13" t="str">
        <f>+VLOOKUP(E36,'[3]EVALUACIÓN DEL CONTROL'!E36:AI174,29,FALSE)</f>
        <v>MODERADO</v>
      </c>
      <c r="R36" s="14" t="str">
        <f>+VLOOKUP(E36,'[3]EVALUACIÓN DEL CONTROL'!E36:AI174,31,FALSE)</f>
        <v>ZONA DE RIESGO BAJA</v>
      </c>
      <c r="S36" s="13" t="str">
        <f>VLOOKUP(R36,'[3].'!$B$2:$C$5,2,0)</f>
        <v>ASUMIR EL RIESGO</v>
      </c>
      <c r="T36" s="13" t="str">
        <f>VLOOKUP(S36,'[3].'!$C$2:$D$5,2,0)</f>
        <v>Luego de que el riesgo ha sido reducido o transferido puede quedar un riesgo residual que se mantiene, en este caso el gerente del proceso simplemente acepta la pérdida residual probable y elabora planes de contingencia para su manejo.</v>
      </c>
      <c r="U36" s="13" t="s">
        <v>310</v>
      </c>
      <c r="V36" s="13" t="s">
        <v>311</v>
      </c>
      <c r="W36" s="13" t="s">
        <v>312</v>
      </c>
      <c r="X36" s="13" t="s">
        <v>313</v>
      </c>
      <c r="Y36" s="13"/>
      <c r="Z36" s="13" t="s">
        <v>54</v>
      </c>
      <c r="AA36" s="13"/>
      <c r="AB36" s="13" t="s">
        <v>54</v>
      </c>
      <c r="AC36" s="13"/>
      <c r="AD36" s="13" t="s">
        <v>54</v>
      </c>
      <c r="AE36" s="15"/>
      <c r="AF36" s="13" t="s">
        <v>54</v>
      </c>
      <c r="AG36" s="1"/>
      <c r="AI36" s="17"/>
      <c r="AJ36" s="17"/>
      <c r="AK36" s="18"/>
      <c r="AL36" s="18"/>
      <c r="AM36" s="17"/>
      <c r="AN36" s="17"/>
      <c r="AO36" s="17"/>
      <c r="AP36" s="17"/>
    </row>
    <row r="37" spans="1:42" ht="180.6" customHeight="1" thickTop="1" thickBot="1" x14ac:dyDescent="0.3">
      <c r="A37" s="12" t="s">
        <v>145</v>
      </c>
      <c r="B37" s="13" t="s">
        <v>264</v>
      </c>
      <c r="C37" s="13" t="s">
        <v>265</v>
      </c>
      <c r="D37" s="13">
        <f t="shared" si="0"/>
        <v>30</v>
      </c>
      <c r="E37" s="13" t="s">
        <v>314</v>
      </c>
      <c r="F37" s="27" t="s">
        <v>315</v>
      </c>
      <c r="G37" s="13" t="s">
        <v>316</v>
      </c>
      <c r="H37" s="13">
        <v>3</v>
      </c>
      <c r="I37" s="13" t="str">
        <f>VLOOKUP(H37,'[3]TABLA DE PROBABILIDADES'!$A$4:$B$8,2,0)</f>
        <v>POSIBLE (3)</v>
      </c>
      <c r="J37" s="13">
        <f>+VLOOKUP(E37,'[3]EVALUACIÓN DEL RIESGO'!$E$10:$AV$51,41,FALSE)</f>
        <v>10</v>
      </c>
      <c r="K37" s="13" t="str">
        <f>+VLOOKUP(E37,'[3]EVALUACIÓN DEL RIESGO'!$E$10:$AV$51,40,FALSE)</f>
        <v>MODERADO</v>
      </c>
      <c r="L37" s="14" t="str">
        <f>+VLOOKUP(E37,'[3]EVALUACIÓN DEL RIESGO'!$E$10:$AV$51,44,FALSE)</f>
        <v>ZONA DE RIESGO MODERADO</v>
      </c>
      <c r="M37" s="13" t="str">
        <f>VLOOKUP(L37,'[3].'!$B$2:$C$5,2,0)</f>
        <v>ASUMIR EL RIESGO O REDUCIR EL RIESGO</v>
      </c>
      <c r="N37" s="13" t="str">
        <f>VLOOKUP(M37,'[3].'!$C$2:$D$5,2,0)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37" s="13" t="s">
        <v>317</v>
      </c>
      <c r="P37" s="13" t="str">
        <f>+VLOOKUP(E37,'[3]EVALUACIÓN DEL CONTROL'!$E$10:$AI$93,27,FALSE)</f>
        <v>RARA VEZ</v>
      </c>
      <c r="Q37" s="13" t="str">
        <f>+VLOOKUP(E37,'[3]EVALUACIÓN DEL CONTROL'!E36:AI175,29,FALSE)</f>
        <v>MODERADO</v>
      </c>
      <c r="R37" s="14" t="str">
        <f>+VLOOKUP(E37,'[3]EVALUACIÓN DEL CONTROL'!E36:AI175,31,FALSE)</f>
        <v>ZONA DE RIESGO BAJA</v>
      </c>
      <c r="S37" s="13" t="str">
        <f>VLOOKUP(R37,'[3].'!$B$2:$C$5,2,0)</f>
        <v>ASUMIR EL RIESGO</v>
      </c>
      <c r="T37" s="13" t="str">
        <f>VLOOKUP(S37,'[3].'!$C$2:$D$5,2,0)</f>
        <v>Luego de que el riesgo ha sido reducido o transferido puede quedar un riesgo residual que se mantiene, en este caso el gerente del proceso simplemente acepta la pérdida residual probable y elabora planes de contingencia para su manejo.</v>
      </c>
      <c r="U37" s="13" t="s">
        <v>318</v>
      </c>
      <c r="V37" s="13" t="s">
        <v>319</v>
      </c>
      <c r="W37" s="13" t="s">
        <v>320</v>
      </c>
      <c r="X37" s="13" t="s">
        <v>321</v>
      </c>
      <c r="Y37" s="13"/>
      <c r="Z37" s="13" t="s">
        <v>54</v>
      </c>
      <c r="AA37" s="13"/>
      <c r="AB37" s="13" t="s">
        <v>54</v>
      </c>
      <c r="AC37" s="13"/>
      <c r="AD37" s="13" t="s">
        <v>54</v>
      </c>
      <c r="AE37" s="15"/>
      <c r="AF37" s="13" t="s">
        <v>54</v>
      </c>
      <c r="AG37" s="1"/>
      <c r="AI37" s="17"/>
      <c r="AJ37" s="17"/>
      <c r="AK37" s="18"/>
      <c r="AL37" s="18"/>
      <c r="AM37" s="17"/>
      <c r="AN37" s="17"/>
      <c r="AO37" s="17"/>
      <c r="AP37" s="17"/>
    </row>
    <row r="38" spans="1:42" ht="238.8" customHeight="1" thickTop="1" thickBot="1" x14ac:dyDescent="0.3">
      <c r="A38" s="12" t="s">
        <v>145</v>
      </c>
      <c r="B38" s="13" t="s">
        <v>70</v>
      </c>
      <c r="C38" s="13" t="s">
        <v>71</v>
      </c>
      <c r="D38" s="13">
        <f t="shared" si="0"/>
        <v>31</v>
      </c>
      <c r="E38" s="13" t="s">
        <v>322</v>
      </c>
      <c r="F38" s="13" t="s">
        <v>323</v>
      </c>
      <c r="G38" s="13" t="s">
        <v>324</v>
      </c>
      <c r="H38" s="13">
        <v>2</v>
      </c>
      <c r="I38" s="13" t="str">
        <f>VLOOKUP(H38,'[1]TABLA DE PROBABILIDADES'!$A$4:$B$8,2,0)</f>
        <v>IMPROBABLE (2)</v>
      </c>
      <c r="J38" s="13">
        <f>+VLOOKUP(E38,'[1]EVALUACIÓN DEL RIESGO'!$E$10:$AV$50,41,FALSE)</f>
        <v>5</v>
      </c>
      <c r="K38" s="13" t="str">
        <f>+VLOOKUP(E38,'[1]EVALUACIÓN DEL RIESGO'!$E$10:$AV$50,40,FALSE)</f>
        <v>MENOR</v>
      </c>
      <c r="L38" s="14" t="str">
        <f>+VLOOKUP(E38,'[1]EVALUACIÓN DEL RIESGO'!$E$10:$AV$50,44,FALSE)</f>
        <v>ZONA DE RIESGO BAJA</v>
      </c>
      <c r="M38" s="13" t="str">
        <f>VLOOKUP(L38,'[1].'!$B$2:$C$5,2,0)</f>
        <v>ASUMIR EL RIESGO</v>
      </c>
      <c r="N38" s="13" t="str">
        <f>VLOOKUP(M38,'[1].'!$C$2:$D$5,2,0)</f>
        <v>Luego de que el riesgo ha sido reducido o transferido puede quedar un riesgo residual que se mantiene, en este caso el gerente del proceso simplemente acepta la pérdida residual probable y elabora planes de contingencia para su manejo.</v>
      </c>
      <c r="O38" s="13" t="s">
        <v>325</v>
      </c>
      <c r="P38" s="13" t="str">
        <f>+VLOOKUP(E38,'[1]EVALUACIÓN DEL CONTROL'!$E$10:$AI$91,27,FALSE)</f>
        <v>RARA VEZ</v>
      </c>
      <c r="Q38" s="13" t="str">
        <f>+VLOOKUP(E38,'[1]EVALUACIÓN DEL CONTROL'!E38:AI177,29,FALSE)</f>
        <v>MODERADO</v>
      </c>
      <c r="R38" s="14" t="str">
        <f>+VLOOKUP(E38,'[1]EVALUACIÓN DEL CONTROL'!E38:AI177,31,FALSE)</f>
        <v>ZONA DE RIESGO BAJA</v>
      </c>
      <c r="S38" s="13" t="str">
        <f>VLOOKUP(R38,'[1].'!$B$2:$C$5,2,0)</f>
        <v>ASUMIR EL RIESGO</v>
      </c>
      <c r="T38" s="13" t="str">
        <f>VLOOKUP(S38,'[1].'!$C$2:$D$5,2,0)</f>
        <v>Luego de que el riesgo ha sido reducido o transferido puede quedar un riesgo residual que se mantiene, en este caso el gerente del proceso simplemente acepta la pérdida residual probable y elabora planes de contingencia para su manejo.</v>
      </c>
      <c r="U38" s="13" t="s">
        <v>326</v>
      </c>
      <c r="V38" s="13" t="s">
        <v>327</v>
      </c>
      <c r="W38" s="13" t="s">
        <v>328</v>
      </c>
      <c r="X38" s="13" t="s">
        <v>329</v>
      </c>
      <c r="Y38" s="13"/>
      <c r="Z38" s="13" t="s">
        <v>54</v>
      </c>
      <c r="AA38" s="13"/>
      <c r="AB38" s="13" t="s">
        <v>54</v>
      </c>
      <c r="AC38" s="13"/>
      <c r="AD38" s="13" t="s">
        <v>54</v>
      </c>
      <c r="AE38" s="15"/>
      <c r="AF38" s="13" t="s">
        <v>54</v>
      </c>
      <c r="AG38" s="1"/>
      <c r="AI38" s="17"/>
      <c r="AJ38" s="17"/>
      <c r="AK38" s="18"/>
      <c r="AL38" s="18"/>
      <c r="AM38" s="17"/>
      <c r="AN38" s="17"/>
      <c r="AO38" s="17"/>
      <c r="AP38" s="17"/>
    </row>
    <row r="39" spans="1:42" ht="278.39999999999998" thickTop="1" thickBot="1" x14ac:dyDescent="0.3">
      <c r="A39" s="12" t="s">
        <v>145</v>
      </c>
      <c r="B39" s="13" t="s">
        <v>70</v>
      </c>
      <c r="C39" s="13" t="s">
        <v>71</v>
      </c>
      <c r="D39" s="13">
        <f t="shared" si="0"/>
        <v>32</v>
      </c>
      <c r="E39" s="13" t="s">
        <v>330</v>
      </c>
      <c r="F39" s="13" t="s">
        <v>331</v>
      </c>
      <c r="G39" s="13" t="s">
        <v>332</v>
      </c>
      <c r="H39" s="13">
        <v>2</v>
      </c>
      <c r="I39" s="13" t="str">
        <f>VLOOKUP(H39,'[1]TABLA DE PROBABILIDADES'!$A$4:$B$8,2,0)</f>
        <v>IMPROBABLE (2)</v>
      </c>
      <c r="J39" s="13">
        <f>+VLOOKUP(E39,'[1]EVALUACIÓN DEL RIESGO'!$E$10:$AV$50,41,FALSE)</f>
        <v>5</v>
      </c>
      <c r="K39" s="13" t="str">
        <f>+VLOOKUP(E39,'[1]EVALUACIÓN DEL RIESGO'!$E$10:$AV$50,40,FALSE)</f>
        <v>MENOR</v>
      </c>
      <c r="L39" s="14" t="str">
        <f>+VLOOKUP(E39,'[1]EVALUACIÓN DEL RIESGO'!$E$10:$AV$50,44,FALSE)</f>
        <v>ZONA DE RIESGO BAJA</v>
      </c>
      <c r="M39" s="13" t="str">
        <f>VLOOKUP(L39,'[1].'!$B$2:$C$5,2,0)</f>
        <v>ASUMIR EL RIESGO</v>
      </c>
      <c r="N39" s="13" t="str">
        <f>VLOOKUP(M39,'[1].'!$C$2:$D$5,2,0)</f>
        <v>Luego de que el riesgo ha sido reducido o transferido puede quedar un riesgo residual que se mantiene, en este caso el gerente del proceso simplemente acepta la pérdida residual probable y elabora planes de contingencia para su manejo.</v>
      </c>
      <c r="O39" s="13" t="s">
        <v>333</v>
      </c>
      <c r="P39" s="13" t="str">
        <f>+VLOOKUP(E39,'[1]EVALUACIÓN DEL CONTROL'!$E$10:$AI$91,27,FALSE)</f>
        <v>RARA VEZ</v>
      </c>
      <c r="Q39" s="13" t="str">
        <f>+VLOOKUP(E39,'[1]EVALUACIÓN DEL CONTROL'!E38:AI179,29,FALSE)</f>
        <v>MODERADO</v>
      </c>
      <c r="R39" s="14" t="str">
        <f>+VLOOKUP(E39,'[1]EVALUACIÓN DEL CONTROL'!E38:AI179,31,FALSE)</f>
        <v>ZONA DE RIESGO BAJA</v>
      </c>
      <c r="S39" s="13" t="str">
        <f>VLOOKUP(R39,'[1].'!$B$2:$C$5,2,0)</f>
        <v>ASUMIR EL RIESGO</v>
      </c>
      <c r="T39" s="13" t="str">
        <f>VLOOKUP(S39,'[1].'!$C$2:$D$5,2,0)</f>
        <v>Luego de que el riesgo ha sido reducido o transferido puede quedar un riesgo residual que se mantiene, en este caso el gerente del proceso simplemente acepta la pérdida residual probable y elabora planes de contingencia para su manejo.</v>
      </c>
      <c r="U39" s="13" t="s">
        <v>334</v>
      </c>
      <c r="V39" s="13" t="s">
        <v>335</v>
      </c>
      <c r="W39" s="13" t="s">
        <v>336</v>
      </c>
      <c r="X39" s="13" t="s">
        <v>337</v>
      </c>
      <c r="Y39" s="13"/>
      <c r="Z39" s="13" t="s">
        <v>54</v>
      </c>
      <c r="AA39" s="13"/>
      <c r="AB39" s="13" t="s">
        <v>54</v>
      </c>
      <c r="AC39" s="13" t="s">
        <v>338</v>
      </c>
      <c r="AD39" s="13" t="s">
        <v>54</v>
      </c>
      <c r="AE39" s="15"/>
      <c r="AF39" s="13" t="s">
        <v>54</v>
      </c>
      <c r="AG39" s="1"/>
      <c r="AI39" s="17"/>
      <c r="AJ39" s="17"/>
      <c r="AK39" s="18"/>
      <c r="AL39" s="18"/>
      <c r="AM39" s="17"/>
      <c r="AN39" s="17"/>
      <c r="AO39" s="17"/>
      <c r="AP39" s="17"/>
    </row>
    <row r="40" spans="1:42" ht="226.2" customHeight="1" thickTop="1" thickBot="1" x14ac:dyDescent="0.3">
      <c r="A40" s="12" t="s">
        <v>57</v>
      </c>
      <c r="B40" s="13" t="s">
        <v>135</v>
      </c>
      <c r="C40" s="13" t="s">
        <v>339</v>
      </c>
      <c r="D40" s="13">
        <f t="shared" si="0"/>
        <v>33</v>
      </c>
      <c r="E40" s="13" t="s">
        <v>340</v>
      </c>
      <c r="F40" s="13" t="s">
        <v>341</v>
      </c>
      <c r="G40" s="13" t="s">
        <v>342</v>
      </c>
      <c r="H40" s="13">
        <v>4</v>
      </c>
      <c r="I40" s="13" t="str">
        <f>VLOOKUP(H40,'[1]TABLA DE PROBABILIDADES'!$A$4:$B$8,2,0)</f>
        <v>PROBABLE (4)</v>
      </c>
      <c r="J40" s="13">
        <f>+VLOOKUP(E40,'[1]EVALUACIÓN DEL RIESGO'!$E$10:$AV$50,41,FALSE)</f>
        <v>10</v>
      </c>
      <c r="K40" s="13" t="str">
        <f>+VLOOKUP(E40,'[1]EVALUACIÓN DEL RIESGO'!$E$10:$AV$50,40,FALSE)</f>
        <v>MODERADO</v>
      </c>
      <c r="L40" s="14" t="str">
        <f>+VLOOKUP(E40,'[1]EVALUACIÓN DEL RIESGO'!$E$10:$AV$50,44,FALSE)</f>
        <v>ZONA DE RIESGO MODERADO</v>
      </c>
      <c r="M40" s="13" t="str">
        <f>VLOOKUP(L40,'[1].'!$B$2:$C$5,2,0)</f>
        <v>ASUMIR EL RIESGO O REDUCIR EL RIESGO</v>
      </c>
      <c r="N40" s="13" t="str">
        <f>VLOOKUP(M40,'[1].'!$C$2:$D$5,2,0)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0" s="13" t="s">
        <v>343</v>
      </c>
      <c r="P40" s="13" t="str">
        <f>+VLOOKUP(E40,'[1]EVALUACIÓN DEL CONTROL'!$E$10:$AI$91,27,FALSE)</f>
        <v>IMPROBABLE</v>
      </c>
      <c r="Q40" s="13" t="str">
        <f>+VLOOKUP(E40,'[1]EVALUACIÓN DEL CONTROL'!E38:AI182,29,FALSE)</f>
        <v>MODERADO</v>
      </c>
      <c r="R40" s="14" t="str">
        <f>+VLOOKUP(E40,'[1]EVALUACIÓN DEL CONTROL'!E38:AI182,31,FALSE)</f>
        <v>ZONA DE RIESGO BAJA</v>
      </c>
      <c r="S40" s="13" t="str">
        <f>VLOOKUP(R40,'[1].'!$B$2:$C$5,2,0)</f>
        <v>ASUMIR EL RIESGO</v>
      </c>
      <c r="T40" s="13" t="str">
        <f>VLOOKUP(S40,'[1].'!$C$2:$D$5,2,0)</f>
        <v>Luego de que el riesgo ha sido reducido o transferido puede quedar un riesgo residual que se mantiene, en este caso el gerente del proceso simplemente acepta la pérdida residual probable y elabora planes de contingencia para su manejo.</v>
      </c>
      <c r="U40" s="13" t="s">
        <v>344</v>
      </c>
      <c r="V40" s="13" t="s">
        <v>345</v>
      </c>
      <c r="W40" s="13" t="s">
        <v>346</v>
      </c>
      <c r="X40" s="13" t="s">
        <v>347</v>
      </c>
      <c r="Y40" s="13"/>
      <c r="Z40" s="13" t="s">
        <v>54</v>
      </c>
      <c r="AA40" s="13"/>
      <c r="AB40" s="13" t="s">
        <v>54</v>
      </c>
      <c r="AC40" s="13"/>
      <c r="AD40" s="13" t="s">
        <v>54</v>
      </c>
      <c r="AE40" s="15"/>
      <c r="AF40" s="13" t="s">
        <v>54</v>
      </c>
      <c r="AG40" s="1"/>
      <c r="AI40" s="17"/>
      <c r="AJ40" s="17"/>
      <c r="AK40" s="18"/>
      <c r="AL40" s="18"/>
      <c r="AM40" s="17"/>
      <c r="AN40" s="17"/>
      <c r="AO40" s="17"/>
      <c r="AP40" s="17"/>
    </row>
    <row r="41" spans="1:42" ht="172.8" thickTop="1" thickBot="1" x14ac:dyDescent="0.3">
      <c r="A41" s="12" t="s">
        <v>57</v>
      </c>
      <c r="B41" s="13" t="s">
        <v>135</v>
      </c>
      <c r="C41" s="13" t="s">
        <v>339</v>
      </c>
      <c r="D41" s="13">
        <f t="shared" si="0"/>
        <v>34</v>
      </c>
      <c r="E41" s="13" t="s">
        <v>348</v>
      </c>
      <c r="F41" s="13" t="s">
        <v>349</v>
      </c>
      <c r="G41" s="13" t="s">
        <v>350</v>
      </c>
      <c r="H41" s="13">
        <v>4</v>
      </c>
      <c r="I41" s="13" t="str">
        <f>VLOOKUP(H41,'[1]TABLA DE PROBABILIDADES'!$A$4:$B$8,2,0)</f>
        <v>PROBABLE (4)</v>
      </c>
      <c r="J41" s="13">
        <f>+VLOOKUP(E41,'[1]EVALUACIÓN DEL RIESGO'!$E$10:$AV$50,41,FALSE)</f>
        <v>10</v>
      </c>
      <c r="K41" s="13" t="str">
        <f>+VLOOKUP(E41,'[1]EVALUACIÓN DEL RIESGO'!$E$10:$AV$50,40,FALSE)</f>
        <v>MODERADO</v>
      </c>
      <c r="L41" s="14" t="str">
        <f>+VLOOKUP(E41,'[1]EVALUACIÓN DEL RIESGO'!$E$10:$AV$50,44,FALSE)</f>
        <v>ZONA DE RIESGO MODERADO</v>
      </c>
      <c r="M41" s="13" t="str">
        <f>VLOOKUP(L41,'[1].'!$B$2:$C$5,2,0)</f>
        <v>ASUMIR EL RIESGO O REDUCIR EL RIESGO</v>
      </c>
      <c r="N41" s="13" t="str">
        <f>VLOOKUP(M41,'[1].'!$C$2:$D$5,2,0)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1" s="13" t="s">
        <v>351</v>
      </c>
      <c r="P41" s="13" t="str">
        <f>+VLOOKUP(E41,'[1]EVALUACIÓN DEL CONTROL'!$E$10:$AI$91,27,FALSE)</f>
        <v>IMPROBABLE</v>
      </c>
      <c r="Q41" s="13" t="str">
        <f>+VLOOKUP(E41,'[1]EVALUACIÓN DEL CONTROL'!E38:AI186,29,FALSE)</f>
        <v>MODERADO</v>
      </c>
      <c r="R41" s="14" t="str">
        <f>+VLOOKUP(E41,'[1]EVALUACIÓN DEL CONTROL'!E38:AI186,31,FALSE)</f>
        <v>ZONA DE RIESGO BAJA</v>
      </c>
      <c r="S41" s="13" t="str">
        <f>VLOOKUP(R41,'[1].'!$B$2:$C$5,2,0)</f>
        <v>ASUMIR EL RIESGO</v>
      </c>
      <c r="T41" s="13" t="str">
        <f>VLOOKUP(S41,'[1].'!$C$2:$D$5,2,0)</f>
        <v>Luego de que el riesgo ha sido reducido o transferido puede quedar un riesgo residual que se mantiene, en este caso el gerente del proceso simplemente acepta la pérdida residual probable y elabora planes de contingencia para su manejo.</v>
      </c>
      <c r="U41" s="13" t="s">
        <v>352</v>
      </c>
      <c r="V41" s="13" t="s">
        <v>339</v>
      </c>
      <c r="W41" s="13" t="s">
        <v>163</v>
      </c>
      <c r="X41" s="13" t="s">
        <v>353</v>
      </c>
      <c r="Y41" s="13"/>
      <c r="Z41" s="13" t="s">
        <v>54</v>
      </c>
      <c r="AA41" s="13"/>
      <c r="AB41" s="13" t="s">
        <v>54</v>
      </c>
      <c r="AC41" s="13"/>
      <c r="AD41" s="13" t="s">
        <v>54</v>
      </c>
      <c r="AE41" s="15"/>
      <c r="AF41" s="13" t="s">
        <v>54</v>
      </c>
      <c r="AG41" s="1"/>
      <c r="AI41" s="17"/>
      <c r="AJ41" s="17"/>
      <c r="AK41" s="18"/>
      <c r="AL41" s="18"/>
      <c r="AM41" s="17"/>
      <c r="AN41" s="17"/>
      <c r="AO41" s="17"/>
      <c r="AP41" s="17"/>
    </row>
    <row r="42" spans="1:42" ht="407.4" customHeight="1" thickTop="1" thickBot="1" x14ac:dyDescent="0.3">
      <c r="A42" s="12" t="s">
        <v>354</v>
      </c>
      <c r="B42" s="13" t="s">
        <v>355</v>
      </c>
      <c r="C42" s="13" t="s">
        <v>356</v>
      </c>
      <c r="D42" s="13">
        <f t="shared" si="0"/>
        <v>35</v>
      </c>
      <c r="E42" s="13" t="s">
        <v>357</v>
      </c>
      <c r="F42" s="13" t="s">
        <v>358</v>
      </c>
      <c r="G42" s="13" t="s">
        <v>359</v>
      </c>
      <c r="H42" s="13">
        <v>2</v>
      </c>
      <c r="I42" s="13" t="str">
        <f>VLOOKUP(H42,'[1]TABLA DE PROBABILIDADES'!$A$4:$B$8,2,0)</f>
        <v>IMPROBABLE (2)</v>
      </c>
      <c r="J42" s="13">
        <f>+VLOOKUP(E42,'[1]EVALUACIÓN DEL RIESGO'!$E$10:$AV$50,41,FALSE)</f>
        <v>10</v>
      </c>
      <c r="K42" s="13" t="str">
        <f>+VLOOKUP(E42,'[1]EVALUACIÓN DEL RIESGO'!$E$10:$AV$50,40,FALSE)</f>
        <v>MODERADO</v>
      </c>
      <c r="L42" s="14" t="str">
        <f>+VLOOKUP(E42,'[1]EVALUACIÓN DEL RIESGO'!$E$10:$AV$50,44,FALSE)</f>
        <v>ZONA DE RIESGO MODERADO</v>
      </c>
      <c r="M42" s="13" t="str">
        <f>VLOOKUP(L42,'[1].'!$B$2:$C$5,2,0)</f>
        <v>ASUMIR EL RIESGO O REDUCIR EL RIESGO</v>
      </c>
      <c r="N42" s="13" t="str">
        <f>VLOOKUP(M42,'[1].'!$C$2:$D$5,2,0)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2" s="13" t="s">
        <v>360</v>
      </c>
      <c r="P42" s="13" t="str">
        <f>+VLOOKUP(E42,'[1]EVALUACIÓN DEL CONTROL'!$E$10:$AI$91,27,FALSE)</f>
        <v>RARA VEZ</v>
      </c>
      <c r="Q42" s="13" t="str">
        <f>+VLOOKUP(E42,'[1]EVALUACIÓN DEL CONTROL'!E38:AI188,29,FALSE)</f>
        <v>MODERADO</v>
      </c>
      <c r="R42" s="14" t="str">
        <f>+VLOOKUP(E42,'[1]EVALUACIÓN DEL CONTROL'!E38:AI188,31,FALSE)</f>
        <v>ZONA DE RIESGO BAJA</v>
      </c>
      <c r="S42" s="13" t="str">
        <f>VLOOKUP(R42,'[1].'!$B$2:$C$5,2,0)</f>
        <v>ASUMIR EL RIESGO</v>
      </c>
      <c r="T42" s="13" t="str">
        <f>VLOOKUP(S42,'[1].'!$C$2:$D$5,2,0)</f>
        <v>Luego de que el riesgo ha sido reducido o transferido puede quedar un riesgo residual que se mantiene, en este caso el gerente del proceso simplemente acepta la pérdida residual probable y elabora planes de contingencia para su manejo.</v>
      </c>
      <c r="U42" s="13" t="s">
        <v>361</v>
      </c>
      <c r="V42" s="13" t="s">
        <v>362</v>
      </c>
      <c r="W42" s="13" t="s">
        <v>363</v>
      </c>
      <c r="X42" s="13" t="s">
        <v>364</v>
      </c>
      <c r="Y42" s="13"/>
      <c r="Z42" s="13" t="s">
        <v>54</v>
      </c>
      <c r="AA42" s="13"/>
      <c r="AB42" s="13" t="s">
        <v>54</v>
      </c>
      <c r="AC42" s="13"/>
      <c r="AD42" s="13" t="s">
        <v>54</v>
      </c>
      <c r="AE42" s="15"/>
      <c r="AF42" s="13" t="s">
        <v>54</v>
      </c>
      <c r="AG42" s="1"/>
      <c r="AI42" s="17"/>
      <c r="AJ42" s="17"/>
      <c r="AK42" s="18"/>
      <c r="AL42" s="18"/>
      <c r="AM42" s="17"/>
      <c r="AN42" s="17"/>
      <c r="AO42" s="17"/>
      <c r="AP42" s="17"/>
    </row>
    <row r="43" spans="1:42" ht="265.2" thickTop="1" thickBot="1" x14ac:dyDescent="0.3">
      <c r="A43" s="12" t="s">
        <v>354</v>
      </c>
      <c r="B43" s="13" t="s">
        <v>355</v>
      </c>
      <c r="C43" s="13" t="s">
        <v>356</v>
      </c>
      <c r="D43" s="13">
        <f t="shared" si="0"/>
        <v>36</v>
      </c>
      <c r="E43" s="13" t="s">
        <v>365</v>
      </c>
      <c r="F43" s="13" t="s">
        <v>366</v>
      </c>
      <c r="G43" s="13" t="s">
        <v>367</v>
      </c>
      <c r="H43" s="13">
        <v>3</v>
      </c>
      <c r="I43" s="13" t="str">
        <f>VLOOKUP(H43,'[1]TABLA DE PROBABILIDADES'!$A$4:$B$8,2,0)</f>
        <v>POSIBLE (3)</v>
      </c>
      <c r="J43" s="13">
        <f>+VLOOKUP(E43,'[1]EVALUACIÓN DEL RIESGO'!$E$10:$AV$50,41,FALSE)</f>
        <v>10</v>
      </c>
      <c r="K43" s="13" t="str">
        <f>+VLOOKUP(E43,'[1]EVALUACIÓN DEL RIESGO'!$E$10:$AV$50,40,FALSE)</f>
        <v>MODERADO</v>
      </c>
      <c r="L43" s="14" t="str">
        <f>+VLOOKUP(E43,'[1]EVALUACIÓN DEL RIESGO'!$E$10:$AV$50,44,FALSE)</f>
        <v>ZONA DE RIESGO MODERADO</v>
      </c>
      <c r="M43" s="13" t="str">
        <f>VLOOKUP(L43,'[1].'!$B$2:$C$5,2,0)</f>
        <v>ASUMIR EL RIESGO O REDUCIR EL RIESGO</v>
      </c>
      <c r="N43" s="13" t="str">
        <f>VLOOKUP(M43,'[1].'!$C$2:$D$5,2,0)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3" s="13" t="s">
        <v>368</v>
      </c>
      <c r="P43" s="13" t="str">
        <f>+VLOOKUP(E43,'[1]EVALUACIÓN DEL CONTROL'!$E$10:$AI$91,27,FALSE)</f>
        <v>IMPROBABLE</v>
      </c>
      <c r="Q43" s="13" t="str">
        <f>+VLOOKUP(E43,'[1]EVALUACIÓN DEL CONTROL'!E38:AI189,29,FALSE)</f>
        <v>MODERADO</v>
      </c>
      <c r="R43" s="14" t="str">
        <f>+VLOOKUP(E43,'[1]EVALUACIÓN DEL CONTROL'!E38:AI189,31,FALSE)</f>
        <v>ZONA DE RIESGO BAJA</v>
      </c>
      <c r="S43" s="13" t="str">
        <f>VLOOKUP(R43,'[1].'!$B$2:$C$5,2,0)</f>
        <v>ASUMIR EL RIESGO</v>
      </c>
      <c r="T43" s="13" t="str">
        <f>VLOOKUP(S43,'[1].'!$C$2:$D$5,2,0)</f>
        <v>Luego de que el riesgo ha sido reducido o transferido puede quedar un riesgo residual que se mantiene, en este caso el gerente del proceso simplemente acepta la pérdida residual probable y elabora planes de contingencia para su manejo.</v>
      </c>
      <c r="U43" s="13" t="s">
        <v>369</v>
      </c>
      <c r="V43" s="13" t="s">
        <v>370</v>
      </c>
      <c r="W43" s="13" t="s">
        <v>371</v>
      </c>
      <c r="X43" s="13" t="s">
        <v>372</v>
      </c>
      <c r="Y43" s="13"/>
      <c r="Z43" s="13" t="s">
        <v>54</v>
      </c>
      <c r="AA43" s="13"/>
      <c r="AB43" s="13" t="s">
        <v>54</v>
      </c>
      <c r="AC43" s="13"/>
      <c r="AD43" s="13" t="s">
        <v>54</v>
      </c>
      <c r="AE43" s="15"/>
      <c r="AF43" s="13" t="s">
        <v>54</v>
      </c>
      <c r="AG43" s="1"/>
      <c r="AI43" s="17"/>
      <c r="AJ43" s="17"/>
      <c r="AK43" s="18"/>
      <c r="AL43" s="18"/>
      <c r="AM43" s="17"/>
      <c r="AN43" s="17"/>
      <c r="AO43" s="17"/>
      <c r="AP43" s="17"/>
    </row>
    <row r="44" spans="1:42" ht="159.6" thickTop="1" thickBot="1" x14ac:dyDescent="0.3">
      <c r="A44" s="12" t="s">
        <v>354</v>
      </c>
      <c r="B44" s="13" t="s">
        <v>355</v>
      </c>
      <c r="C44" s="13" t="s">
        <v>356</v>
      </c>
      <c r="D44" s="13">
        <f t="shared" si="0"/>
        <v>37</v>
      </c>
      <c r="E44" s="13" t="s">
        <v>373</v>
      </c>
      <c r="F44" s="13" t="s">
        <v>374</v>
      </c>
      <c r="G44" s="13" t="s">
        <v>375</v>
      </c>
      <c r="H44" s="13">
        <v>4</v>
      </c>
      <c r="I44" s="13" t="str">
        <f>VLOOKUP(H44,'[1]TABLA DE PROBABILIDADES'!$A$4:$B$8,2,0)</f>
        <v>PROBABLE (4)</v>
      </c>
      <c r="J44" s="13">
        <f>+VLOOKUP(E44,'[1]EVALUACIÓN DEL RIESGO'!$E$10:$AV$50,41,FALSE)</f>
        <v>5</v>
      </c>
      <c r="K44" s="13" t="str">
        <f>+VLOOKUP(E44,'[1]EVALUACIÓN DEL RIESGO'!$E$10:$AV$50,40,FALSE)</f>
        <v>MENOR</v>
      </c>
      <c r="L44" s="14" t="str">
        <f>+VLOOKUP(E44,'[1]EVALUACIÓN DEL RIESGO'!$E$10:$AV$50,44,FALSE)</f>
        <v>ZONA DE RIESGO MODERADO</v>
      </c>
      <c r="M44" s="13" t="str">
        <f>VLOOKUP(L44,'[1].'!$B$2:$C$5,2,0)</f>
        <v>ASUMIR EL RIESGO O REDUCIR EL RIESGO</v>
      </c>
      <c r="N44" s="13" t="str">
        <f>VLOOKUP(M44,'[1].'!$C$2:$D$5,2,0)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4" s="13" t="s">
        <v>376</v>
      </c>
      <c r="P44" s="13" t="str">
        <f>+VLOOKUP(E44,'[1]EVALUACIÓN DEL CONTROL'!$E$10:$AI$91,27,FALSE)</f>
        <v>POSIBLE</v>
      </c>
      <c r="Q44" s="13" t="str">
        <f>+VLOOKUP(E44,'[1]EVALUACIÓN DEL CONTROL'!E38:AI190,29,FALSE)</f>
        <v>MODERADO</v>
      </c>
      <c r="R44" s="14" t="str">
        <f>+VLOOKUP(E44,'[1]EVALUACIÓN DEL CONTROL'!E38:AI190,31,FALSE)</f>
        <v>ZONA DE RIESGO BAJA</v>
      </c>
      <c r="S44" s="13" t="str">
        <f>VLOOKUP(R44,'[1].'!$B$2:$C$5,2,0)</f>
        <v>ASUMIR EL RIESGO</v>
      </c>
      <c r="T44" s="13" t="str">
        <f>VLOOKUP(S44,'[1].'!$C$2:$D$5,2,0)</f>
        <v>Luego de que el riesgo ha sido reducido o transferido puede quedar un riesgo residual que se mantiene, en este caso el gerente del proceso simplemente acepta la pérdida residual probable y elabora planes de contingencia para su manejo.</v>
      </c>
      <c r="U44" s="13" t="s">
        <v>377</v>
      </c>
      <c r="V44" s="13" t="s">
        <v>378</v>
      </c>
      <c r="W44" s="13" t="s">
        <v>312</v>
      </c>
      <c r="X44" s="13" t="s">
        <v>379</v>
      </c>
      <c r="Y44" s="13"/>
      <c r="Z44" s="13" t="s">
        <v>54</v>
      </c>
      <c r="AA44" s="13"/>
      <c r="AB44" s="13" t="s">
        <v>54</v>
      </c>
      <c r="AC44" s="13"/>
      <c r="AD44" s="13" t="s">
        <v>54</v>
      </c>
      <c r="AE44" s="15"/>
      <c r="AF44" s="13" t="s">
        <v>54</v>
      </c>
      <c r="AG44" s="1"/>
      <c r="AI44" s="17"/>
      <c r="AJ44" s="17"/>
      <c r="AK44" s="18"/>
      <c r="AL44" s="18"/>
      <c r="AM44" s="17"/>
      <c r="AN44" s="17"/>
      <c r="AO44" s="17"/>
      <c r="AP44" s="17"/>
    </row>
    <row r="45" spans="1:42" ht="225.6" thickTop="1" thickBot="1" x14ac:dyDescent="0.3">
      <c r="A45" s="12" t="s">
        <v>354</v>
      </c>
      <c r="B45" s="13" t="s">
        <v>380</v>
      </c>
      <c r="C45" s="13" t="s">
        <v>381</v>
      </c>
      <c r="D45" s="13">
        <f t="shared" si="0"/>
        <v>38</v>
      </c>
      <c r="E45" s="31" t="s">
        <v>382</v>
      </c>
      <c r="F45" s="32" t="s">
        <v>383</v>
      </c>
      <c r="G45" s="31" t="s">
        <v>384</v>
      </c>
      <c r="H45" s="13">
        <v>5</v>
      </c>
      <c r="I45" s="13" t="str">
        <f>VLOOKUP(H45,'[1]TABLA DE PROBABILIDADES'!$A$4:$B$8,2,0)</f>
        <v>CASI SEGURO (5)</v>
      </c>
      <c r="J45" s="13">
        <f>+VLOOKUP(E45,'[1]EVALUACIÓN DEL RIESGO'!$E$10:$AV$50,41,FALSE)</f>
        <v>10</v>
      </c>
      <c r="K45" s="13" t="str">
        <f>+VLOOKUP(E45,'[1]EVALUACIÓN DEL RIESGO'!$E$10:$AV$50,40,FALSE)</f>
        <v>MODERADO</v>
      </c>
      <c r="L45" s="14" t="str">
        <f>+VLOOKUP(E45,'[1]EVALUACIÓN DEL RIESGO'!$E$10:$AV$50,44,FALSE)</f>
        <v>ZONA DE RIESGO ALTA</v>
      </c>
      <c r="M45" s="13" t="str">
        <f>VLOOKUP(L45,'[1].'!$B$2:$C$5,2,0)</f>
        <v>REDUCIR EL RIESGO, EVITAR EL RIESGO, COMPARTIR O TRANSFERIR EL RIESGO.</v>
      </c>
      <c r="N45" s="13" t="str">
        <f>VLOOKUP(M45,'[1].'!$C$2:$D$5,2,0)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45" s="31" t="s">
        <v>385</v>
      </c>
      <c r="P45" s="13" t="str">
        <f>+VLOOKUP(E45,'[1]EVALUACIÓN DEL CONTROL'!$E$10:$AI$91,27,FALSE)</f>
        <v>POSIBLE</v>
      </c>
      <c r="Q45" s="13" t="str">
        <f>+VLOOKUP(E45,'[1]EVALUACIÓN DEL CONTROL'!E38:AI191,29,FALSE)</f>
        <v>MODERADO</v>
      </c>
      <c r="R45" s="14" t="str">
        <f>+VLOOKUP(E45,'[1]EVALUACIÓN DEL CONTROL'!E38:AI191,31,FALSE)</f>
        <v>ZONA DE RIESGO BAJA</v>
      </c>
      <c r="S45" s="13" t="str">
        <f>VLOOKUP(R45,'[1].'!$B$2:$C$5,2,0)</f>
        <v>ASUMIR EL RIESGO</v>
      </c>
      <c r="T45" s="13" t="str">
        <f>VLOOKUP(S45,'[1].'!$C$2:$D$5,2,0)</f>
        <v>Luego de que el riesgo ha sido reducido o transferido puede quedar un riesgo residual que se mantiene, en este caso el gerente del proceso simplemente acepta la pérdida residual probable y elabora planes de contingencia para su manejo.</v>
      </c>
      <c r="U45" s="31" t="s">
        <v>386</v>
      </c>
      <c r="V45" s="31" t="s">
        <v>387</v>
      </c>
      <c r="W45" s="31" t="s">
        <v>163</v>
      </c>
      <c r="X45" s="31" t="s">
        <v>388</v>
      </c>
      <c r="Y45" s="31"/>
      <c r="Z45" s="13" t="s">
        <v>54</v>
      </c>
      <c r="AA45" s="31"/>
      <c r="AB45" s="13" t="s">
        <v>54</v>
      </c>
      <c r="AC45" s="31"/>
      <c r="AD45" s="13" t="s">
        <v>54</v>
      </c>
      <c r="AE45" s="33"/>
      <c r="AF45" s="13" t="s">
        <v>54</v>
      </c>
      <c r="AG45" s="1"/>
      <c r="AI45" s="17"/>
      <c r="AJ45" s="17"/>
      <c r="AK45" s="18"/>
      <c r="AL45" s="18"/>
      <c r="AM45" s="17"/>
      <c r="AN45" s="17"/>
      <c r="AO45" s="17"/>
      <c r="AP45" s="17"/>
    </row>
    <row r="46" spans="1:42" ht="278.39999999999998" thickTop="1" thickBot="1" x14ac:dyDescent="0.3">
      <c r="A46" s="12" t="s">
        <v>354</v>
      </c>
      <c r="B46" s="13" t="s">
        <v>380</v>
      </c>
      <c r="C46" s="13" t="s">
        <v>381</v>
      </c>
      <c r="D46" s="13">
        <f t="shared" si="0"/>
        <v>39</v>
      </c>
      <c r="E46" s="27" t="s">
        <v>389</v>
      </c>
      <c r="F46" s="27" t="s">
        <v>390</v>
      </c>
      <c r="G46" s="13" t="s">
        <v>391</v>
      </c>
      <c r="H46" s="13">
        <v>3</v>
      </c>
      <c r="I46" s="13" t="str">
        <f>VLOOKUP(H46,'[1]TABLA DE PROBABILIDADES'!$A$4:$B$8,2,0)</f>
        <v>POSIBLE (3)</v>
      </c>
      <c r="J46" s="13">
        <f>+VLOOKUP(E46,'[1]EVALUACIÓN DEL RIESGO'!$E$10:$AV$50,41,FALSE)</f>
        <v>10</v>
      </c>
      <c r="K46" s="13" t="str">
        <f>+VLOOKUP(E46,'[1]EVALUACIÓN DEL RIESGO'!$E$10:$AV$50,40,FALSE)</f>
        <v>MODERADO</v>
      </c>
      <c r="L46" s="14" t="str">
        <f>+VLOOKUP(E46,'[1]EVALUACIÓN DEL RIESGO'!$E$10:$AV$50,44,FALSE)</f>
        <v>ZONA DE RIESGO MODERADO</v>
      </c>
      <c r="M46" s="13" t="str">
        <f>VLOOKUP(L46,'[1].'!$B$2:$C$5,2,0)</f>
        <v>ASUMIR EL RIESGO O REDUCIR EL RIESGO</v>
      </c>
      <c r="N46" s="13" t="str">
        <f>VLOOKUP(M46,'[1].'!$C$2:$D$5,2,0)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6" s="13" t="s">
        <v>392</v>
      </c>
      <c r="P46" s="13" t="str">
        <f>+VLOOKUP(E46,'[1]EVALUACIÓN DEL CONTROL'!$E$10:$AI$91,27,FALSE)</f>
        <v>POSIBLE</v>
      </c>
      <c r="Q46" s="13" t="str">
        <f>+VLOOKUP(E46,'[1]EVALUACIÓN DEL CONTROL'!E38:AI192,29,FALSE)</f>
        <v>MAYOR</v>
      </c>
      <c r="R46" s="14" t="str">
        <f>+VLOOKUP(E46,'[1]EVALUACIÓN DEL CONTROL'!E38:AI192,31,FALSE)</f>
        <v>ZONA DE RIESGO MODERADO</v>
      </c>
      <c r="S46" s="13" t="str">
        <f>VLOOKUP(R46,'[1].'!$B$2:$C$5,2,0)</f>
        <v>ASUMIR EL RIESGO O REDUCIR EL RIESGO</v>
      </c>
      <c r="T46" s="13" t="str">
        <f>VLOOKUP(S46,'[1].'!$C$2:$D$5,2,0)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U46" s="13" t="s">
        <v>393</v>
      </c>
      <c r="V46" s="13" t="s">
        <v>394</v>
      </c>
      <c r="W46" s="13" t="s">
        <v>395</v>
      </c>
      <c r="X46" s="13" t="s">
        <v>396</v>
      </c>
      <c r="Y46" s="13"/>
      <c r="Z46" s="13" t="s">
        <v>54</v>
      </c>
      <c r="AA46" s="13"/>
      <c r="AB46" s="13" t="s">
        <v>54</v>
      </c>
      <c r="AC46" s="13"/>
      <c r="AD46" s="13" t="s">
        <v>54</v>
      </c>
      <c r="AE46" s="15"/>
      <c r="AF46" s="13" t="s">
        <v>54</v>
      </c>
      <c r="AG46" s="1"/>
      <c r="AI46" s="17"/>
      <c r="AJ46" s="17"/>
      <c r="AK46" s="18"/>
      <c r="AL46" s="18"/>
      <c r="AM46" s="17"/>
      <c r="AN46" s="17"/>
      <c r="AO46" s="17"/>
      <c r="AP46" s="17"/>
    </row>
    <row r="47" spans="1:42" ht="238.8" thickTop="1" thickBot="1" x14ac:dyDescent="0.3">
      <c r="A47" s="12" t="s">
        <v>354</v>
      </c>
      <c r="B47" s="13" t="s">
        <v>380</v>
      </c>
      <c r="C47" s="13" t="s">
        <v>381</v>
      </c>
      <c r="D47" s="13">
        <f t="shared" si="0"/>
        <v>40</v>
      </c>
      <c r="E47" s="13" t="s">
        <v>397</v>
      </c>
      <c r="F47" s="27" t="s">
        <v>398</v>
      </c>
      <c r="G47" s="13" t="s">
        <v>399</v>
      </c>
      <c r="H47" s="13">
        <v>1</v>
      </c>
      <c r="I47" s="13" t="str">
        <f>VLOOKUP(H47,'[1]TABLA DE PROBABILIDADES'!$A$4:$B$8,2,0)</f>
        <v>RARO (1)</v>
      </c>
      <c r="J47" s="13">
        <f>+VLOOKUP(E47,'[1]EVALUACIÓN DEL RIESGO'!$E$10:$AV$50,41,FALSE)</f>
        <v>10</v>
      </c>
      <c r="K47" s="13" t="str">
        <f>+VLOOKUP(E47,'[1]EVALUACIÓN DEL RIESGO'!$E$10:$AV$50,40,FALSE)</f>
        <v>MODERADO</v>
      </c>
      <c r="L47" s="14" t="str">
        <f>+VLOOKUP(E47,'[1]EVALUACIÓN DEL RIESGO'!$E$10:$AV$50,44,FALSE)</f>
        <v>ZONA DE RIESGO BAJA</v>
      </c>
      <c r="M47" s="13" t="str">
        <f>VLOOKUP(L47,'[1].'!$B$2:$C$5,2,0)</f>
        <v>ASUMIR EL RIESGO</v>
      </c>
      <c r="N47" s="13" t="str">
        <f>VLOOKUP(M47,'[1].'!$C$2:$D$5,2,0)</f>
        <v>Luego de que el riesgo ha sido reducido o transferido puede quedar un riesgo residual que se mantiene, en este caso el gerente del proceso simplemente acepta la pérdida residual probable y elabora planes de contingencia para su manejo.</v>
      </c>
      <c r="O47" s="13" t="s">
        <v>400</v>
      </c>
      <c r="P47" s="13" t="str">
        <f>+VLOOKUP(E47,'[1]EVALUACIÓN DEL CONTROL'!$E$10:$AI$91,27,FALSE)</f>
        <v>RARA VEZ</v>
      </c>
      <c r="Q47" s="13" t="str">
        <f>+VLOOKUP(E47,'[1]EVALUACIÓN DEL CONTROL'!E38:AI193,29,FALSE)</f>
        <v>MODERADO</v>
      </c>
      <c r="R47" s="14" t="str">
        <f>+VLOOKUP(E47,'[1]EVALUACIÓN DEL CONTROL'!E38:AI193,31,FALSE)</f>
        <v>ZONA DE RIESGO BAJA</v>
      </c>
      <c r="S47" s="13" t="str">
        <f>VLOOKUP(R47,'[1].'!$B$2:$C$5,2,0)</f>
        <v>ASUMIR EL RIESGO</v>
      </c>
      <c r="T47" s="13" t="str">
        <f>VLOOKUP(S47,'[1].'!$C$2:$D$5,2,0)</f>
        <v>Luego de que el riesgo ha sido reducido o transferido puede quedar un riesgo residual que se mantiene, en este caso el gerente del proceso simplemente acepta la pérdida residual probable y elabora planes de contingencia para su manejo.</v>
      </c>
      <c r="U47" s="13" t="s">
        <v>401</v>
      </c>
      <c r="V47" s="13" t="s">
        <v>394</v>
      </c>
      <c r="W47" s="13" t="s">
        <v>163</v>
      </c>
      <c r="X47" s="13" t="s">
        <v>402</v>
      </c>
      <c r="Y47" s="13"/>
      <c r="Z47" s="13" t="s">
        <v>54</v>
      </c>
      <c r="AA47" s="13"/>
      <c r="AB47" s="13" t="s">
        <v>54</v>
      </c>
      <c r="AC47" s="13"/>
      <c r="AD47" s="13" t="s">
        <v>54</v>
      </c>
      <c r="AE47" s="15"/>
      <c r="AF47" s="13" t="s">
        <v>54</v>
      </c>
      <c r="AG47" s="1"/>
      <c r="AI47" s="17"/>
      <c r="AJ47" s="17"/>
      <c r="AK47" s="18"/>
      <c r="AL47" s="18"/>
      <c r="AM47" s="17"/>
      <c r="AN47" s="17"/>
      <c r="AO47" s="17"/>
      <c r="AP47" s="17"/>
    </row>
    <row r="48" spans="1:42" ht="146.4" thickTop="1" thickBot="1" x14ac:dyDescent="0.3">
      <c r="A48" s="12" t="s">
        <v>57</v>
      </c>
      <c r="B48" s="13" t="s">
        <v>403</v>
      </c>
      <c r="C48" s="13" t="s">
        <v>404</v>
      </c>
      <c r="D48" s="13">
        <f t="shared" si="0"/>
        <v>41</v>
      </c>
      <c r="E48" s="13" t="s">
        <v>405</v>
      </c>
      <c r="F48" s="13" t="s">
        <v>406</v>
      </c>
      <c r="G48" s="13" t="s">
        <v>407</v>
      </c>
      <c r="H48" s="13">
        <v>3</v>
      </c>
      <c r="I48" s="13" t="str">
        <f>VLOOKUP(H48,'[1]TABLA DE PROBABILIDADES'!$A$4:$B$8,2,0)</f>
        <v>POSIBLE (3)</v>
      </c>
      <c r="J48" s="13">
        <f>+VLOOKUP(E48,'[1]EVALUACIÓN DEL RIESGO'!$E$10:$AV$50,41,FALSE)</f>
        <v>10</v>
      </c>
      <c r="K48" s="13" t="str">
        <f>+VLOOKUP(E48,'[1]EVALUACIÓN DEL RIESGO'!$E$10:$AV$50,40,FALSE)</f>
        <v>MODERADO</v>
      </c>
      <c r="L48" s="14" t="str">
        <f>+VLOOKUP(E48,'[1]EVALUACIÓN DEL RIESGO'!$E$10:$AV$50,44,FALSE)</f>
        <v>ZONA DE RIESGO MODERADO</v>
      </c>
      <c r="M48" s="13" t="str">
        <f>VLOOKUP(L48,'[1].'!$B$2:$C$5,2,0)</f>
        <v>ASUMIR EL RIESGO O REDUCIR EL RIESGO</v>
      </c>
      <c r="N48" s="13" t="str">
        <f>VLOOKUP(M48,'[1].'!$C$2:$D$5,2,0)</f>
        <v>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v>
      </c>
      <c r="O48" s="13" t="s">
        <v>408</v>
      </c>
      <c r="P48" s="13" t="str">
        <f>+VLOOKUP(E48,'[1]EVALUACIÓN DEL CONTROL'!$E$10:$AI$91,27,FALSE)</f>
        <v>IMPROBABLE</v>
      </c>
      <c r="Q48" s="13" t="str">
        <f>+VLOOKUP(E48,'[1]EVALUACIÓN DEL CONTROL'!E38:AI201,29,FALSE)</f>
        <v>MODERADO</v>
      </c>
      <c r="R48" s="14" t="str">
        <f>+VLOOKUP(E48,'[1]EVALUACIÓN DEL CONTROL'!E38:AI201,31,FALSE)</f>
        <v>ZONA DE RIESGO BAJA</v>
      </c>
      <c r="S48" s="13" t="str">
        <f>VLOOKUP(R48,'[1].'!$B$2:$C$5,2,0)</f>
        <v>ASUMIR EL RIESGO</v>
      </c>
      <c r="T48" s="13" t="str">
        <f>VLOOKUP(S48,'[1].'!$C$2:$D$5,2,0)</f>
        <v>Luego de que el riesgo ha sido reducido o transferido puede quedar un riesgo residual que se mantiene, en este caso el gerente del proceso simplemente acepta la pérdida residual probable y elabora planes de contingencia para su manejo.</v>
      </c>
      <c r="U48" s="13" t="s">
        <v>409</v>
      </c>
      <c r="V48" s="13" t="s">
        <v>410</v>
      </c>
      <c r="W48" s="13" t="s">
        <v>411</v>
      </c>
      <c r="X48" s="13" t="s">
        <v>412</v>
      </c>
      <c r="Y48" s="13"/>
      <c r="Z48" s="13" t="s">
        <v>54</v>
      </c>
      <c r="AA48" s="13"/>
      <c r="AB48" s="13" t="s">
        <v>54</v>
      </c>
      <c r="AC48" s="13"/>
      <c r="AD48" s="13" t="s">
        <v>54</v>
      </c>
      <c r="AE48" s="15"/>
      <c r="AF48" s="13" t="s">
        <v>54</v>
      </c>
      <c r="AG48" s="1"/>
      <c r="AI48" s="17"/>
      <c r="AJ48" s="17"/>
      <c r="AK48" s="18"/>
      <c r="AL48" s="18"/>
      <c r="AM48" s="17"/>
      <c r="AN48" s="17"/>
      <c r="AO48" s="17"/>
      <c r="AP48" s="17"/>
    </row>
    <row r="49" spans="1:42" ht="145.80000000000001" thickTop="1" x14ac:dyDescent="0.25">
      <c r="A49" s="12" t="s">
        <v>145</v>
      </c>
      <c r="B49" s="13" t="s">
        <v>264</v>
      </c>
      <c r="C49" s="13" t="s">
        <v>265</v>
      </c>
      <c r="D49" s="13">
        <f t="shared" si="0"/>
        <v>42</v>
      </c>
      <c r="E49" s="13" t="s">
        <v>413</v>
      </c>
      <c r="F49" s="13" t="s">
        <v>414</v>
      </c>
      <c r="G49" s="13" t="s">
        <v>415</v>
      </c>
      <c r="H49" s="13">
        <v>5</v>
      </c>
      <c r="I49" s="13" t="str">
        <f>VLOOKUP(H49,'[3]TABLA DE PROBABILIDADES'!$A$4:$B$8,2,0)</f>
        <v>CASI SEGURO (5)</v>
      </c>
      <c r="J49" s="13">
        <f>+VLOOKUP(E49,'[3]EVALUACIÓN DEL RIESGO'!$E$10:$AV$52,41,FALSE)</f>
        <v>10</v>
      </c>
      <c r="K49" s="13" t="str">
        <f>+VLOOKUP(E49,'[3]EVALUACIÓN DEL RIESGO'!$E$10:$AV$52,40,FALSE)</f>
        <v>MODERADO</v>
      </c>
      <c r="L49" s="14" t="str">
        <f>+VLOOKUP(E49,'[3]EVALUACIÓN DEL RIESGO'!$E$10:$AV$52,44,FALSE)</f>
        <v>ZONA DE RIESGO ALTA</v>
      </c>
      <c r="M49" s="13" t="str">
        <f>VLOOKUP(L49,'[3].'!$B$2:$C$5,2,0)</f>
        <v>REDUCIR EL RIESGO, EVITAR EL RIESGO, COMPARTIR O TRANSFERIR EL RIESGO.</v>
      </c>
      <c r="N49" s="13" t="str">
        <f>VLOOKUP(M49,'[3].'!$C$2:$D$5,2,0)</f>
        <v>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v>
      </c>
      <c r="O49" s="13" t="s">
        <v>416</v>
      </c>
      <c r="P49" s="13" t="str">
        <f>+VLOOKUP(E49,'[3]EVALUACIÓN DEL CONTROL'!$E$10:$AI$95,27,FALSE)</f>
        <v>POSIBLE</v>
      </c>
      <c r="Q49" s="13" t="str">
        <f>+VLOOKUP(E49,'[3]EVALUACIÓN DEL CONTROL'!E40:AI205,29,FALSE)</f>
        <v>MODERADO</v>
      </c>
      <c r="R49" s="14" t="str">
        <f>+VLOOKUP(E49,'[3]EVALUACIÓN DEL CONTROL'!E40:AI205,31,FALSE)</f>
        <v>ZONA DE RIESGO BAJA</v>
      </c>
      <c r="S49" s="13" t="str">
        <f>VLOOKUP(R49,'[3].'!$B$2:$C$5,2,0)</f>
        <v>ASUMIR EL RIESGO</v>
      </c>
      <c r="T49" s="13" t="str">
        <f>VLOOKUP(S49,'[3].'!$C$2:$D$5,2,0)</f>
        <v>Luego de que el riesgo ha sido reducido o transferido puede quedar un riesgo residual que se mantiene, en este caso el gerente del proceso simplemente acepta la pérdida residual probable y elabora planes de contingencia para su manejo.</v>
      </c>
      <c r="U49" s="13" t="s">
        <v>417</v>
      </c>
      <c r="V49" s="13" t="s">
        <v>418</v>
      </c>
      <c r="W49" s="13" t="s">
        <v>419</v>
      </c>
      <c r="X49" s="13" t="s">
        <v>420</v>
      </c>
      <c r="Y49" s="13"/>
      <c r="Z49" s="13" t="s">
        <v>54</v>
      </c>
      <c r="AA49" s="13"/>
      <c r="AB49" s="13" t="s">
        <v>54</v>
      </c>
      <c r="AC49" s="13"/>
      <c r="AD49" s="13" t="s">
        <v>54</v>
      </c>
      <c r="AE49" s="15"/>
      <c r="AF49" s="13" t="s">
        <v>54</v>
      </c>
      <c r="AG49" s="1"/>
      <c r="AI49" s="17"/>
      <c r="AJ49" s="17"/>
      <c r="AK49" s="18"/>
      <c r="AL49" s="18"/>
      <c r="AM49" s="17"/>
      <c r="AN49" s="17"/>
      <c r="AO49" s="17"/>
      <c r="AP49" s="17"/>
    </row>
    <row r="50" spans="1:42" x14ac:dyDescent="0.25">
      <c r="A50" s="1"/>
      <c r="B50" s="1"/>
      <c r="C50" s="1"/>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1"/>
      <c r="AI50" s="35"/>
      <c r="AJ50" s="35"/>
      <c r="AM50" s="35"/>
      <c r="AN50" s="35"/>
      <c r="AO50" s="35"/>
      <c r="AP50" s="35"/>
    </row>
    <row r="51" spans="1:42" hidden="1" x14ac:dyDescent="0.2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I51" s="35"/>
      <c r="AJ51" s="35"/>
      <c r="AM51" s="35"/>
      <c r="AN51" s="35"/>
      <c r="AO51" s="35"/>
      <c r="AP51" s="35"/>
    </row>
    <row r="52" spans="1:42" hidden="1" x14ac:dyDescent="0.2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I52" s="35"/>
      <c r="AJ52" s="35"/>
      <c r="AM52" s="35"/>
      <c r="AN52" s="35"/>
      <c r="AO52" s="35"/>
      <c r="AP52" s="35"/>
    </row>
    <row r="54" spans="1:42" hidden="1" x14ac:dyDescent="0.25">
      <c r="AK54" s="2"/>
      <c r="AL54" s="2"/>
    </row>
    <row r="55" spans="1:42" hidden="1" x14ac:dyDescent="0.25">
      <c r="AK55" s="2"/>
      <c r="AL55" s="2"/>
    </row>
    <row r="56" spans="1:42" hidden="1" x14ac:dyDescent="0.25">
      <c r="AK56" s="2"/>
      <c r="AL56" s="2"/>
    </row>
    <row r="57" spans="1:42" hidden="1" x14ac:dyDescent="0.25">
      <c r="AK57" s="2"/>
      <c r="AL57" s="2"/>
    </row>
    <row r="58" spans="1:42" hidden="1" x14ac:dyDescent="0.25">
      <c r="AK58" s="2"/>
      <c r="AL58" s="2"/>
    </row>
    <row r="59" spans="1:42" hidden="1" x14ac:dyDescent="0.25">
      <c r="AK59" s="2"/>
      <c r="AL59" s="2"/>
    </row>
    <row r="60" spans="1:42" hidden="1" x14ac:dyDescent="0.25">
      <c r="AK60" s="2"/>
      <c r="AL60" s="2"/>
    </row>
    <row r="61" spans="1:42" hidden="1" x14ac:dyDescent="0.25">
      <c r="AK61" s="2"/>
      <c r="AL61" s="2"/>
    </row>
    <row r="62" spans="1:42" hidden="1" x14ac:dyDescent="0.25">
      <c r="AK62" s="2"/>
      <c r="AL62" s="2"/>
    </row>
    <row r="63" spans="1:42" hidden="1" x14ac:dyDescent="0.25">
      <c r="AK63" s="2"/>
      <c r="AL63" s="2"/>
    </row>
    <row r="64" spans="1:42" hidden="1" x14ac:dyDescent="0.25">
      <c r="AK64" s="2"/>
      <c r="AL64" s="2"/>
    </row>
    <row r="65" spans="37:38" hidden="1" x14ac:dyDescent="0.25">
      <c r="AK65" s="2"/>
      <c r="AL65" s="2"/>
    </row>
    <row r="66" spans="37:38" hidden="1" x14ac:dyDescent="0.25">
      <c r="AK66" s="2"/>
      <c r="AL66" s="2"/>
    </row>
    <row r="67" spans="37:38" hidden="1" x14ac:dyDescent="0.25">
      <c r="AK67" s="2"/>
      <c r="AL67" s="2"/>
    </row>
    <row r="68" spans="37:38" hidden="1" x14ac:dyDescent="0.25">
      <c r="AK68" s="2"/>
      <c r="AL68" s="2"/>
    </row>
    <row r="69" spans="37:38" hidden="1" x14ac:dyDescent="0.25">
      <c r="AK69" s="2"/>
      <c r="AL69" s="2"/>
    </row>
    <row r="70" spans="37:38" hidden="1" x14ac:dyDescent="0.25">
      <c r="AK70" s="2"/>
      <c r="AL70" s="2"/>
    </row>
    <row r="71" spans="37:38" hidden="1" x14ac:dyDescent="0.25">
      <c r="AK71" s="2"/>
      <c r="AL71" s="2"/>
    </row>
    <row r="72" spans="37:38" hidden="1" x14ac:dyDescent="0.25">
      <c r="AK72" s="2"/>
      <c r="AL72" s="2"/>
    </row>
    <row r="73" spans="37:38" hidden="1" x14ac:dyDescent="0.25">
      <c r="AK73" s="2"/>
      <c r="AL73" s="2"/>
    </row>
    <row r="74" spans="37:38" hidden="1" x14ac:dyDescent="0.25">
      <c r="AK74" s="2"/>
      <c r="AL74" s="2"/>
    </row>
    <row r="75" spans="37:38" hidden="1" x14ac:dyDescent="0.25">
      <c r="AK75" s="2"/>
      <c r="AL75" s="2"/>
    </row>
    <row r="76" spans="37:38" hidden="1" x14ac:dyDescent="0.25">
      <c r="AK76" s="2"/>
      <c r="AL76" s="2"/>
    </row>
    <row r="77" spans="37:38" hidden="1" x14ac:dyDescent="0.25">
      <c r="AK77" s="2"/>
      <c r="AL77" s="2"/>
    </row>
    <row r="78" spans="37:38" hidden="1" x14ac:dyDescent="0.25">
      <c r="AK78" s="2"/>
      <c r="AL78" s="2"/>
    </row>
    <row r="79" spans="37:38" hidden="1" x14ac:dyDescent="0.25">
      <c r="AK79" s="2"/>
      <c r="AL79" s="2"/>
    </row>
    <row r="80" spans="37:38" hidden="1" x14ac:dyDescent="0.25">
      <c r="AK80" s="2"/>
      <c r="AL80" s="2"/>
    </row>
    <row r="81" spans="37:38" hidden="1" x14ac:dyDescent="0.25">
      <c r="AK81" s="2"/>
      <c r="AL81" s="2"/>
    </row>
    <row r="82" spans="37:38" hidden="1" x14ac:dyDescent="0.25">
      <c r="AK82" s="2"/>
      <c r="AL82" s="2"/>
    </row>
    <row r="83" spans="37:38" hidden="1" x14ac:dyDescent="0.25">
      <c r="AK83" s="2"/>
      <c r="AL83" s="2"/>
    </row>
    <row r="84" spans="37:38" hidden="1" x14ac:dyDescent="0.25">
      <c r="AK84" s="2"/>
      <c r="AL84" s="2"/>
    </row>
    <row r="85" spans="37:38" hidden="1" x14ac:dyDescent="0.25">
      <c r="AK85" s="2"/>
      <c r="AL85" s="2"/>
    </row>
    <row r="86" spans="37:38" hidden="1" x14ac:dyDescent="0.25">
      <c r="AK86" s="2"/>
      <c r="AL86" s="2"/>
    </row>
    <row r="87" spans="37:38" hidden="1" x14ac:dyDescent="0.25">
      <c r="AK87" s="2"/>
      <c r="AL87" s="2"/>
    </row>
    <row r="88" spans="37:38" hidden="1" x14ac:dyDescent="0.25">
      <c r="AK88" s="2"/>
      <c r="AL88" s="2"/>
    </row>
    <row r="89" spans="37:38" hidden="1" x14ac:dyDescent="0.25">
      <c r="AK89" s="2"/>
      <c r="AL89" s="2"/>
    </row>
    <row r="90" spans="37:38" hidden="1" x14ac:dyDescent="0.25">
      <c r="AK90" s="2"/>
      <c r="AL90" s="2"/>
    </row>
    <row r="91" spans="37:38" hidden="1" x14ac:dyDescent="0.25">
      <c r="AK91" s="2"/>
      <c r="AL91" s="2"/>
    </row>
    <row r="92" spans="37:38" hidden="1" x14ac:dyDescent="0.25">
      <c r="AK92" s="2"/>
      <c r="AL92" s="2"/>
    </row>
    <row r="93" spans="37:38" hidden="1" x14ac:dyDescent="0.25">
      <c r="AK93" s="2"/>
      <c r="AL93" s="2"/>
    </row>
    <row r="94" spans="37:38" hidden="1" x14ac:dyDescent="0.25">
      <c r="AK94" s="2"/>
      <c r="AL94" s="2"/>
    </row>
    <row r="95" spans="37:38" hidden="1" x14ac:dyDescent="0.25">
      <c r="AK95" s="2"/>
      <c r="AL95" s="2"/>
    </row>
    <row r="96" spans="37:38" hidden="1" x14ac:dyDescent="0.25">
      <c r="AK96" s="2"/>
      <c r="AL96" s="2"/>
    </row>
    <row r="97" spans="37:38" x14ac:dyDescent="0.25">
      <c r="AK97" s="2"/>
      <c r="AL97" s="2"/>
    </row>
    <row r="98" spans="37:38" x14ac:dyDescent="0.25">
      <c r="AK98" s="2"/>
      <c r="AL98" s="2"/>
    </row>
    <row r="99" spans="37:38" x14ac:dyDescent="0.25">
      <c r="AK99" s="2"/>
      <c r="AL99" s="2"/>
    </row>
    <row r="100" spans="37:38" x14ac:dyDescent="0.25">
      <c r="AK100" s="2"/>
      <c r="AL100" s="2"/>
    </row>
    <row r="101" spans="37:38" x14ac:dyDescent="0.25">
      <c r="AK101" s="2"/>
      <c r="AL101" s="2"/>
    </row>
    <row r="102" spans="37:38" x14ac:dyDescent="0.25">
      <c r="AK102" s="2"/>
      <c r="AL102" s="2"/>
    </row>
    <row r="103" spans="37:38" x14ac:dyDescent="0.25">
      <c r="AK103" s="2"/>
      <c r="AL103" s="2"/>
    </row>
    <row r="104" spans="37:38" x14ac:dyDescent="0.25"/>
    <row r="105" spans="37:38" x14ac:dyDescent="0.25"/>
    <row r="106" spans="37:38" x14ac:dyDescent="0.25"/>
    <row r="107" spans="37:38" x14ac:dyDescent="0.25"/>
    <row r="108" spans="37:38" x14ac:dyDescent="0.25"/>
    <row r="109" spans="37:38" x14ac:dyDescent="0.25"/>
    <row r="110" spans="37:38" x14ac:dyDescent="0.25"/>
    <row r="111" spans="37:38" x14ac:dyDescent="0.25"/>
    <row r="112" spans="37:38"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sheetData>
  <sheetProtection algorithmName="SHA-512" hashValue="lCaPYlmJqi9jeJ4eWEdqfTAvaq3JTGu3ozzqSp06Rz2mzl2N0ZhTV1x20SvNWMdEWmr6/bNcH0wDO6LetOM4Tw==" saltValue="x+sOzmi2+BT7upXze/myeA==" spinCount="100000" sheet="1" formatCells="0" formatColumns="0" formatRows="0" insertColumns="0" insertRows="0" insertHyperlinks="0" deleteColumns="0" deleteRows="0" sort="0" autoFilter="0" pivotTables="0"/>
  <autoFilter ref="A6:AG49" xr:uid="{00000000-0009-0000-0000-000008000000}">
    <filterColumn colId="7" showButton="0"/>
    <filterColumn colId="8" showButton="0"/>
    <filterColumn colId="9" showButton="0"/>
    <filterColumn colId="12" showButton="0"/>
    <filterColumn colId="15" showButton="0"/>
    <filterColumn colId="16" showButton="0"/>
    <filterColumn colId="18" showButton="0"/>
    <filterColumn colId="24" showButton="0"/>
    <filterColumn colId="25" showButton="0"/>
    <filterColumn colId="26" showButton="0"/>
    <filterColumn colId="27" showButton="0"/>
    <filterColumn colId="28" showButton="0"/>
    <filterColumn colId="29" showButton="0"/>
    <filterColumn colId="30" showButton="0"/>
  </autoFilter>
  <mergeCells count="30">
    <mergeCell ref="AT1:AU1"/>
    <mergeCell ref="F2:AD2"/>
    <mergeCell ref="F3:AD3"/>
    <mergeCell ref="AE3:AF3"/>
    <mergeCell ref="F4:AD4"/>
    <mergeCell ref="AE4:AF4"/>
    <mergeCell ref="F6:F7"/>
    <mergeCell ref="D1:E4"/>
    <mergeCell ref="F1:AD1"/>
    <mergeCell ref="AE1:AF2"/>
    <mergeCell ref="AR1:AS1"/>
    <mergeCell ref="A6:A7"/>
    <mergeCell ref="B6:B7"/>
    <mergeCell ref="C6:C7"/>
    <mergeCell ref="D6:D7"/>
    <mergeCell ref="E6:E7"/>
    <mergeCell ref="Y6:AF6"/>
    <mergeCell ref="G6:G7"/>
    <mergeCell ref="H6:K6"/>
    <mergeCell ref="L6:L7"/>
    <mergeCell ref="M6:N7"/>
    <mergeCell ref="O6:O7"/>
    <mergeCell ref="P6:R6"/>
    <mergeCell ref="H7:I7"/>
    <mergeCell ref="J7:K7"/>
    <mergeCell ref="S6:T7"/>
    <mergeCell ref="U6:U7"/>
    <mergeCell ref="V6:V7"/>
    <mergeCell ref="W6:W7"/>
    <mergeCell ref="X6:X7"/>
  </mergeCells>
  <conditionalFormatting sqref="S8:Y8 S41:T41 S10:T10 U9:Y10 O20:O21 U20:Y21 S11:Y11 M8:O11 AC8:AC11 AE8:AE11 AA8:AA11 O38:O40 M38:N41 S38:Y39 M26:O30 M48:O48 S26:Y30 S48:AF48 Y31:Y37 Y49:AF49 U23:Y25 O23:O25 AC20:AC41 AE20:AE41 AA20:AA40 AB8:AB47 AD8:AD47 AF8:AF47 Z8:Z47">
    <cfRule type="cellIs" dxfId="170" priority="168" operator="equal">
      <formula>#N/A</formula>
    </cfRule>
  </conditionalFormatting>
  <conditionalFormatting sqref="T8:T11 N8:N11 T26:T30 T48 N26:N30 N48 N38:N41 T38:T41">
    <cfRule type="cellIs" dxfId="169" priority="169" operator="between">
      <formula>"zona de riesgo moderado"</formula>
      <formula>"zona de riesgo importante"</formula>
    </cfRule>
  </conditionalFormatting>
  <conditionalFormatting sqref="T8:T11 N8:N11 T26:T30 T48 N26:N30 N48 N38:N41 T38:T41">
    <cfRule type="cellIs" dxfId="168" priority="170" operator="equal">
      <formula>"zona de riesgo no aceptable"</formula>
    </cfRule>
  </conditionalFormatting>
  <conditionalFormatting sqref="T8:T11 N8:N11 T26:T30 T48 N26:N30 N48 N38:N41 T38:T41">
    <cfRule type="cellIs" dxfId="167" priority="171" operator="equal">
      <formula>"zona de riesgo tolerable"</formula>
    </cfRule>
  </conditionalFormatting>
  <conditionalFormatting sqref="S11:T11">
    <cfRule type="cellIs" dxfId="166" priority="163" operator="equal">
      <formula>#N/A</formula>
    </cfRule>
  </conditionalFormatting>
  <conditionalFormatting sqref="S11:T11">
    <cfRule type="cellIs" dxfId="165" priority="164" operator="equal">
      <formula>#N/A</formula>
    </cfRule>
  </conditionalFormatting>
  <conditionalFormatting sqref="T11">
    <cfRule type="cellIs" dxfId="164" priority="165" operator="between">
      <formula>"zona de riesgo moderado"</formula>
      <formula>"zona de riesgo importante"</formula>
    </cfRule>
  </conditionalFormatting>
  <conditionalFormatting sqref="T11">
    <cfRule type="cellIs" dxfId="163" priority="166" operator="equal">
      <formula>"zona de riesgo no aceptable"</formula>
    </cfRule>
  </conditionalFormatting>
  <conditionalFormatting sqref="T11">
    <cfRule type="cellIs" dxfId="162" priority="167" operator="equal">
      <formula>"zona de riesgo tolerable"</formula>
    </cfRule>
  </conditionalFormatting>
  <conditionalFormatting sqref="S9:T9">
    <cfRule type="cellIs" dxfId="161" priority="162" operator="equal">
      <formula>#N/A</formula>
    </cfRule>
  </conditionalFormatting>
  <conditionalFormatting sqref="Y12 AC12 AE12 AA12 S17:Y19 M17:O19 AC17:AC19 AE17:AE19 AA17:AA19 M20:N25 S20:T25">
    <cfRule type="cellIs" dxfId="160" priority="161" stopIfTrue="1" operator="equal">
      <formula>#N/A</formula>
    </cfRule>
  </conditionalFormatting>
  <conditionalFormatting sqref="N17:N25 T17:T25">
    <cfRule type="cellIs" dxfId="159" priority="158" stopIfTrue="1" operator="between">
      <formula>"zona de riesgo moderado"</formula>
      <formula>"zona de riesgo importante"</formula>
    </cfRule>
    <cfRule type="cellIs" dxfId="158" priority="159" stopIfTrue="1" operator="equal">
      <formula>"zona de riesgo no aceptable"</formula>
    </cfRule>
    <cfRule type="cellIs" dxfId="157" priority="160" stopIfTrue="1" operator="equal">
      <formula>"zona de riesgo tolerable"</formula>
    </cfRule>
  </conditionalFormatting>
  <conditionalFormatting sqref="O13:O16 U13:X16 S13:S16">
    <cfRule type="cellIs" dxfId="156" priority="157" operator="equal">
      <formula>#N/A</formula>
    </cfRule>
  </conditionalFormatting>
  <conditionalFormatting sqref="M13:N16">
    <cfRule type="cellIs" dxfId="155" priority="156" stopIfTrue="1" operator="equal">
      <formula>#N/A</formula>
    </cfRule>
  </conditionalFormatting>
  <conditionalFormatting sqref="N13:N16">
    <cfRule type="cellIs" dxfId="154" priority="153" stopIfTrue="1" operator="between">
      <formula>"zona de riesgo moderado"</formula>
      <formula>"zona de riesgo importante"</formula>
    </cfRule>
    <cfRule type="cellIs" dxfId="153" priority="154" stopIfTrue="1" operator="equal">
      <formula>"zona de riesgo no aceptable"</formula>
    </cfRule>
    <cfRule type="cellIs" dxfId="152" priority="155" stopIfTrue="1" operator="equal">
      <formula>"zona de riesgo tolerable"</formula>
    </cfRule>
  </conditionalFormatting>
  <conditionalFormatting sqref="T13:T16">
    <cfRule type="cellIs" dxfId="151" priority="152" stopIfTrue="1" operator="equal">
      <formula>#N/A</formula>
    </cfRule>
  </conditionalFormatting>
  <conditionalFormatting sqref="T13:T16">
    <cfRule type="cellIs" dxfId="150" priority="151" stopIfTrue="1" operator="equal">
      <formula>#N/A</formula>
    </cfRule>
  </conditionalFormatting>
  <conditionalFormatting sqref="T13:T16">
    <cfRule type="cellIs" dxfId="149" priority="148" stopIfTrue="1" operator="between">
      <formula>"zona de riesgo moderado"</formula>
      <formula>"zona de riesgo importante"</formula>
    </cfRule>
    <cfRule type="cellIs" dxfId="148" priority="149" stopIfTrue="1" operator="equal">
      <formula>"zona de riesgo no aceptable"</formula>
    </cfRule>
    <cfRule type="cellIs" dxfId="147" priority="150" stopIfTrue="1" operator="equal">
      <formula>"zona de riesgo tolerable"</formula>
    </cfRule>
  </conditionalFormatting>
  <conditionalFormatting sqref="Y22">
    <cfRule type="cellIs" dxfId="146" priority="145" operator="equal">
      <formula>#N/A</formula>
    </cfRule>
  </conditionalFormatting>
  <conditionalFormatting sqref="O23">
    <cfRule type="cellIs" dxfId="145" priority="146" operator="equal">
      <formula>#N/A</formula>
    </cfRule>
  </conditionalFormatting>
  <conditionalFormatting sqref="U23">
    <cfRule type="cellIs" dxfId="144" priority="147" operator="equal">
      <formula>#N/A</formula>
    </cfRule>
  </conditionalFormatting>
  <conditionalFormatting sqref="S40:Y40">
    <cfRule type="cellIs" dxfId="143" priority="144" operator="equal">
      <formula>#N/A</formula>
    </cfRule>
  </conditionalFormatting>
  <conditionalFormatting sqref="O41 U41:Y41 AA41">
    <cfRule type="cellIs" dxfId="142" priority="143" operator="equal">
      <formula>#N/A</formula>
    </cfRule>
  </conditionalFormatting>
  <conditionalFormatting sqref="O42:O44 U42:Y44 AC42:AC44 AE42:AE44 AA42:AA44">
    <cfRule type="cellIs" dxfId="141" priority="142" operator="equal">
      <formula>#N/A</formula>
    </cfRule>
  </conditionalFormatting>
  <conditionalFormatting sqref="O45:O46 U45:Y46 AC45:AC46 AE45:AE46 AA45:AA46">
    <cfRule type="cellIs" dxfId="140" priority="141" operator="equal">
      <formula>#N/A</formula>
    </cfRule>
  </conditionalFormatting>
  <conditionalFormatting sqref="O47 Y47 U47:W47 AC47 AE47 AA47">
    <cfRule type="cellIs" dxfId="139" priority="140" operator="equal">
      <formula>#N/A</formula>
    </cfRule>
  </conditionalFormatting>
  <conditionalFormatting sqref="X47">
    <cfRule type="cellIs" dxfId="138" priority="139" operator="equal">
      <formula>#N/A</formula>
    </cfRule>
  </conditionalFormatting>
  <conditionalFormatting sqref="M42:N44">
    <cfRule type="cellIs" dxfId="137" priority="135" operator="equal">
      <formula>#N/A</formula>
    </cfRule>
  </conditionalFormatting>
  <conditionalFormatting sqref="N42:N44">
    <cfRule type="cellIs" dxfId="136" priority="136" operator="between">
      <formula>"zona de riesgo moderado"</formula>
      <formula>"zona de riesgo importante"</formula>
    </cfRule>
  </conditionalFormatting>
  <conditionalFormatting sqref="N42:N44">
    <cfRule type="cellIs" dxfId="135" priority="137" operator="equal">
      <formula>"zona de riesgo no aceptable"</formula>
    </cfRule>
  </conditionalFormatting>
  <conditionalFormatting sqref="N42:N44">
    <cfRule type="cellIs" dxfId="134" priority="138" operator="equal">
      <formula>"zona de riesgo tolerable"</formula>
    </cfRule>
  </conditionalFormatting>
  <conditionalFormatting sqref="S42:T44">
    <cfRule type="cellIs" dxfId="133" priority="127" operator="equal">
      <formula>#N/A</formula>
    </cfRule>
  </conditionalFormatting>
  <conditionalFormatting sqref="T42:T44">
    <cfRule type="cellIs" dxfId="132" priority="128" operator="between">
      <formula>"zona de riesgo moderado"</formula>
      <formula>"zona de riesgo importante"</formula>
    </cfRule>
  </conditionalFormatting>
  <conditionalFormatting sqref="T42:T44">
    <cfRule type="cellIs" dxfId="131" priority="129" operator="equal">
      <formula>"zona de riesgo no aceptable"</formula>
    </cfRule>
  </conditionalFormatting>
  <conditionalFormatting sqref="T42:T44">
    <cfRule type="cellIs" dxfId="130" priority="130" operator="equal">
      <formula>"zona de riesgo tolerable"</formula>
    </cfRule>
  </conditionalFormatting>
  <conditionalFormatting sqref="M45:N47">
    <cfRule type="cellIs" dxfId="129" priority="131" operator="equal">
      <formula>#N/A</formula>
    </cfRule>
  </conditionalFormatting>
  <conditionalFormatting sqref="N45:N47">
    <cfRule type="cellIs" dxfId="128" priority="132" operator="between">
      <formula>"zona de riesgo moderado"</formula>
      <formula>"zona de riesgo importante"</formula>
    </cfRule>
  </conditionalFormatting>
  <conditionalFormatting sqref="N45:N47">
    <cfRule type="cellIs" dxfId="127" priority="133" operator="equal">
      <formula>"zona de riesgo no aceptable"</formula>
    </cfRule>
  </conditionalFormatting>
  <conditionalFormatting sqref="N45:N47">
    <cfRule type="cellIs" dxfId="126" priority="134" operator="equal">
      <formula>"zona de riesgo tolerable"</formula>
    </cfRule>
  </conditionalFormatting>
  <conditionalFormatting sqref="S45:T47">
    <cfRule type="cellIs" dxfId="125" priority="123" operator="equal">
      <formula>#N/A</formula>
    </cfRule>
  </conditionalFormatting>
  <conditionalFormatting sqref="T45:T47">
    <cfRule type="cellIs" dxfId="124" priority="124" operator="between">
      <formula>"zona de riesgo moderado"</formula>
      <formula>"zona de riesgo importante"</formula>
    </cfRule>
  </conditionalFormatting>
  <conditionalFormatting sqref="T45:T47">
    <cfRule type="cellIs" dxfId="123" priority="125" operator="equal">
      <formula>"zona de riesgo no aceptable"</formula>
    </cfRule>
  </conditionalFormatting>
  <conditionalFormatting sqref="T45:T47">
    <cfRule type="cellIs" dxfId="122" priority="126" operator="equal">
      <formula>"zona de riesgo tolerable"</formula>
    </cfRule>
  </conditionalFormatting>
  <conditionalFormatting sqref="L39 L41 R41 L28 R28 L13:L14 R13:R14 R20:R21 L8:L11 R9:R11 L18:L21 R18 L30 L45:L48 R30 R48 L23:L24 R23:R24">
    <cfRule type="cellIs" dxfId="121" priority="119" operator="equal">
      <formula>"ZONA DE RIESGO EXTREMA"</formula>
    </cfRule>
    <cfRule type="cellIs" dxfId="120" priority="120" operator="equal">
      <formula>"ZONA DE RIESGO ALTA"</formula>
    </cfRule>
    <cfRule type="cellIs" dxfId="119" priority="121" operator="equal">
      <formula>"ZONA DE RIESGO MODERADA"</formula>
    </cfRule>
    <cfRule type="cellIs" dxfId="118" priority="122" operator="equal">
      <formula>"ZONA DE RIESGO BAJA"</formula>
    </cfRule>
  </conditionalFormatting>
  <conditionalFormatting sqref="L15 L17 L22 L25 L29 L40 L42">
    <cfRule type="cellIs" dxfId="117" priority="115" operator="equal">
      <formula>"ZONA DE RIESGO EXTREMA"</formula>
    </cfRule>
    <cfRule type="cellIs" dxfId="116" priority="116" operator="equal">
      <formula>"ZONA DE RIESGO ALTA"</formula>
    </cfRule>
    <cfRule type="cellIs" dxfId="115" priority="117" operator="equal">
      <formula>"ZONA DE RIESGO MODERADA"</formula>
    </cfRule>
    <cfRule type="cellIs" dxfId="114" priority="118" operator="equal">
      <formula>"ZONA DE RIESGO BAJA"</formula>
    </cfRule>
  </conditionalFormatting>
  <conditionalFormatting sqref="L16 L26:L27 L38 L43:L44">
    <cfRule type="cellIs" dxfId="113" priority="111" operator="equal">
      <formula>"ZONA DE RIESGO EXTREMA"</formula>
    </cfRule>
    <cfRule type="cellIs" dxfId="112" priority="112" operator="equal">
      <formula>"ZONA DE RIESGO ALTA"</formula>
    </cfRule>
    <cfRule type="cellIs" dxfId="111" priority="113" operator="equal">
      <formula>"ZONA DE RIESGO MODERADA"</formula>
    </cfRule>
    <cfRule type="cellIs" dxfId="110" priority="114" operator="equal">
      <formula>"ZONA DE RIESGO BAJA"</formula>
    </cfRule>
  </conditionalFormatting>
  <conditionalFormatting sqref="R8 R19 R39 R45:R47">
    <cfRule type="cellIs" dxfId="109" priority="107" operator="equal">
      <formula>"ZONA DE RIESGO EXTREMA"</formula>
    </cfRule>
    <cfRule type="cellIs" dxfId="108" priority="108" operator="equal">
      <formula>"ZONA DE RIESGO ALTA"</formula>
    </cfRule>
    <cfRule type="cellIs" dxfId="107" priority="109" operator="equal">
      <formula>"ZONA DE RIESGO MODERADA"</formula>
    </cfRule>
    <cfRule type="cellIs" dxfId="106" priority="110" operator="equal">
      <formula>"ZONA DE RIESGO BAJA"</formula>
    </cfRule>
  </conditionalFormatting>
  <conditionalFormatting sqref="R15 R17 R22 R25 R29 R40 R42">
    <cfRule type="cellIs" dxfId="105" priority="103" operator="equal">
      <formula>"ZONA DE RIESGO EXTREMA"</formula>
    </cfRule>
    <cfRule type="cellIs" dxfId="104" priority="104" operator="equal">
      <formula>"ZONA DE RIESGO ALTA"</formula>
    </cfRule>
    <cfRule type="cellIs" dxfId="103" priority="105" operator="equal">
      <formula>"ZONA DE RIESGO MODERADA"</formula>
    </cfRule>
    <cfRule type="cellIs" dxfId="102" priority="106" operator="equal">
      <formula>"ZONA DE RIESGO BAJA"</formula>
    </cfRule>
  </conditionalFormatting>
  <conditionalFormatting sqref="R16 R26:R27 R38 R43:R44">
    <cfRule type="cellIs" dxfId="101" priority="99" operator="equal">
      <formula>"ZONA DE RIESGO EXTREMA"</formula>
    </cfRule>
    <cfRule type="cellIs" dxfId="100" priority="100" operator="equal">
      <formula>"ZONA DE RIESGO ALTA"</formula>
    </cfRule>
    <cfRule type="cellIs" dxfId="99" priority="101" operator="equal">
      <formula>"ZONA DE RIESGO MODERADA"</formula>
    </cfRule>
    <cfRule type="cellIs" dxfId="98" priority="102" operator="equal">
      <formula>"ZONA DE RIESGO BAJA"</formula>
    </cfRule>
  </conditionalFormatting>
  <conditionalFormatting sqref="L49 R49">
    <cfRule type="cellIs" dxfId="97" priority="17" operator="equal">
      <formula>"ZONA DE RIESGO EXTREMA"</formula>
    </cfRule>
    <cfRule type="cellIs" dxfId="96" priority="18" operator="equal">
      <formula>"ZONA DE RIESGO ALTA"</formula>
    </cfRule>
    <cfRule type="cellIs" dxfId="95" priority="19" operator="equal">
      <formula>"ZONA DE RIESGO MODERADA"</formula>
    </cfRule>
    <cfRule type="cellIs" dxfId="94" priority="20" operator="equal">
      <formula>"ZONA DE RIESGO BAJA"</formula>
    </cfRule>
  </conditionalFormatting>
  <conditionalFormatting sqref="V31:W31 S31:T31 M31:O31">
    <cfRule type="cellIs" dxfId="93" priority="95" operator="equal">
      <formula>#N/A</formula>
    </cfRule>
  </conditionalFormatting>
  <conditionalFormatting sqref="T31 N31">
    <cfRule type="cellIs" dxfId="92" priority="96" operator="between">
      <formula>"zona de riesgo moderado"</formula>
      <formula>"zona de riesgo importante"</formula>
    </cfRule>
  </conditionalFormatting>
  <conditionalFormatting sqref="T31 N31">
    <cfRule type="cellIs" dxfId="91" priority="97" operator="equal">
      <formula>"zona de riesgo no aceptable"</formula>
    </cfRule>
  </conditionalFormatting>
  <conditionalFormatting sqref="T31 N31">
    <cfRule type="cellIs" dxfId="90" priority="98" operator="equal">
      <formula>"zona de riesgo tolerable"</formula>
    </cfRule>
  </conditionalFormatting>
  <conditionalFormatting sqref="U31 X31">
    <cfRule type="cellIs" dxfId="89" priority="94" operator="equal">
      <formula>#N/A</formula>
    </cfRule>
  </conditionalFormatting>
  <conditionalFormatting sqref="L31 R31">
    <cfRule type="cellIs" dxfId="88" priority="90" operator="equal">
      <formula>"ZONA DE RIESGO EXTREMA"</formula>
    </cfRule>
    <cfRule type="cellIs" dxfId="87" priority="91" operator="equal">
      <formula>"ZONA DE RIESGO ALTA"</formula>
    </cfRule>
    <cfRule type="cellIs" dxfId="86" priority="92" operator="equal">
      <formula>"ZONA DE RIESGO MODERADA"</formula>
    </cfRule>
    <cfRule type="cellIs" dxfId="85" priority="93" operator="equal">
      <formula>"ZONA DE RIESGO BAJA"</formula>
    </cfRule>
  </conditionalFormatting>
  <conditionalFormatting sqref="V32:W32 S32:T32 M32:O32">
    <cfRule type="cellIs" dxfId="84" priority="86" operator="equal">
      <formula>#N/A</formula>
    </cfRule>
  </conditionalFormatting>
  <conditionalFormatting sqref="T32 N32">
    <cfRule type="cellIs" dxfId="83" priority="87" operator="between">
      <formula>"zona de riesgo moderado"</formula>
      <formula>"zona de riesgo importante"</formula>
    </cfRule>
  </conditionalFormatting>
  <conditionalFormatting sqref="T32 N32">
    <cfRule type="cellIs" dxfId="82" priority="88" operator="equal">
      <formula>"zona de riesgo no aceptable"</formula>
    </cfRule>
  </conditionalFormatting>
  <conditionalFormatting sqref="T32 N32">
    <cfRule type="cellIs" dxfId="81" priority="89" operator="equal">
      <formula>"zona de riesgo tolerable"</formula>
    </cfRule>
  </conditionalFormatting>
  <conditionalFormatting sqref="U32 X32">
    <cfRule type="cellIs" dxfId="80" priority="85" operator="equal">
      <formula>#N/A</formula>
    </cfRule>
  </conditionalFormatting>
  <conditionalFormatting sqref="L32 R32">
    <cfRule type="cellIs" dxfId="79" priority="81" operator="equal">
      <formula>"ZONA DE RIESGO EXTREMA"</formula>
    </cfRule>
    <cfRule type="cellIs" dxfId="78" priority="82" operator="equal">
      <formula>"ZONA DE RIESGO ALTA"</formula>
    </cfRule>
    <cfRule type="cellIs" dxfId="77" priority="83" operator="equal">
      <formula>"ZONA DE RIESGO MODERADA"</formula>
    </cfRule>
    <cfRule type="cellIs" dxfId="76" priority="84" operator="equal">
      <formula>"ZONA DE RIESGO BAJA"</formula>
    </cfRule>
  </conditionalFormatting>
  <conditionalFormatting sqref="M33:O33 S33:X33">
    <cfRule type="cellIs" dxfId="75" priority="77" operator="equal">
      <formula>#N/A</formula>
    </cfRule>
  </conditionalFormatting>
  <conditionalFormatting sqref="T33 N33">
    <cfRule type="cellIs" dxfId="74" priority="78" operator="between">
      <formula>"zona de riesgo moderado"</formula>
      <formula>"zona de riesgo importante"</formula>
    </cfRule>
  </conditionalFormatting>
  <conditionalFormatting sqref="T33 N33">
    <cfRule type="cellIs" dxfId="73" priority="79" operator="equal">
      <formula>"zona de riesgo no aceptable"</formula>
    </cfRule>
  </conditionalFormatting>
  <conditionalFormatting sqref="T33 N33">
    <cfRule type="cellIs" dxfId="72" priority="80" operator="equal">
      <formula>"zona de riesgo tolerable"</formula>
    </cfRule>
  </conditionalFormatting>
  <conditionalFormatting sqref="L33">
    <cfRule type="cellIs" dxfId="71" priority="73" operator="equal">
      <formula>"ZONA DE RIESGO EXTREMA"</formula>
    </cfRule>
    <cfRule type="cellIs" dxfId="70" priority="74" operator="equal">
      <formula>"ZONA DE RIESGO ALTA"</formula>
    </cfRule>
    <cfRule type="cellIs" dxfId="69" priority="75" operator="equal">
      <formula>"ZONA DE RIESGO MODERADA"</formula>
    </cfRule>
    <cfRule type="cellIs" dxfId="68" priority="76" operator="equal">
      <formula>"ZONA DE RIESGO BAJA"</formula>
    </cfRule>
  </conditionalFormatting>
  <conditionalFormatting sqref="R33">
    <cfRule type="cellIs" dxfId="67" priority="69" operator="equal">
      <formula>"ZONA DE RIESGO EXTREMA"</formula>
    </cfRule>
    <cfRule type="cellIs" dxfId="66" priority="70" operator="equal">
      <formula>"ZONA DE RIESGO ALTA"</formula>
    </cfRule>
    <cfRule type="cellIs" dxfId="65" priority="71" operator="equal">
      <formula>"ZONA DE RIESGO MODERADA"</formula>
    </cfRule>
    <cfRule type="cellIs" dxfId="64" priority="72" operator="equal">
      <formula>"ZONA DE RIESGO BAJA"</formula>
    </cfRule>
  </conditionalFormatting>
  <conditionalFormatting sqref="M34:O34 S34:X34">
    <cfRule type="cellIs" dxfId="63" priority="65" operator="equal">
      <formula>#N/A</formula>
    </cfRule>
  </conditionalFormatting>
  <conditionalFormatting sqref="T34 N34">
    <cfRule type="cellIs" dxfId="62" priority="66" operator="between">
      <formula>"zona de riesgo moderado"</formula>
      <formula>"zona de riesgo importante"</formula>
    </cfRule>
  </conditionalFormatting>
  <conditionalFormatting sqref="T34 N34">
    <cfRule type="cellIs" dxfId="61" priority="67" operator="equal">
      <formula>"zona de riesgo no aceptable"</formula>
    </cfRule>
  </conditionalFormatting>
  <conditionalFormatting sqref="T34 N34">
    <cfRule type="cellIs" dxfId="60" priority="68" operator="equal">
      <formula>"zona de riesgo tolerable"</formula>
    </cfRule>
  </conditionalFormatting>
  <conditionalFormatting sqref="L34">
    <cfRule type="cellIs" dxfId="59" priority="61" operator="equal">
      <formula>"ZONA DE RIESGO EXTREMA"</formula>
    </cfRule>
    <cfRule type="cellIs" dxfId="58" priority="62" operator="equal">
      <formula>"ZONA DE RIESGO ALTA"</formula>
    </cfRule>
    <cfRule type="cellIs" dxfId="57" priority="63" operator="equal">
      <formula>"ZONA DE RIESGO MODERADA"</formula>
    </cfRule>
    <cfRule type="cellIs" dxfId="56" priority="64" operator="equal">
      <formula>"ZONA DE RIESGO BAJA"</formula>
    </cfRule>
  </conditionalFormatting>
  <conditionalFormatting sqref="R34">
    <cfRule type="cellIs" dxfId="55" priority="57" operator="equal">
      <formula>"ZONA DE RIESGO EXTREMA"</formula>
    </cfRule>
    <cfRule type="cellIs" dxfId="54" priority="58" operator="equal">
      <formula>"ZONA DE RIESGO ALTA"</formula>
    </cfRule>
    <cfRule type="cellIs" dxfId="53" priority="59" operator="equal">
      <formula>"ZONA DE RIESGO MODERADA"</formula>
    </cfRule>
    <cfRule type="cellIs" dxfId="52" priority="60" operator="equal">
      <formula>"ZONA DE RIESGO BAJA"</formula>
    </cfRule>
  </conditionalFormatting>
  <conditionalFormatting sqref="M35:O35 S35:X35">
    <cfRule type="cellIs" dxfId="51" priority="53" operator="equal">
      <formula>#N/A</formula>
    </cfRule>
  </conditionalFormatting>
  <conditionalFormatting sqref="T35 N35">
    <cfRule type="cellIs" dxfId="50" priority="54" operator="between">
      <formula>"zona de riesgo moderado"</formula>
      <formula>"zona de riesgo importante"</formula>
    </cfRule>
  </conditionalFormatting>
  <conditionalFormatting sqref="T35 N35">
    <cfRule type="cellIs" dxfId="49" priority="55" operator="equal">
      <formula>"zona de riesgo no aceptable"</formula>
    </cfRule>
  </conditionalFormatting>
  <conditionalFormatting sqref="T35 N35">
    <cfRule type="cellIs" dxfId="48" priority="56" operator="equal">
      <formula>"zona de riesgo tolerable"</formula>
    </cfRule>
  </conditionalFormatting>
  <conditionalFormatting sqref="L35">
    <cfRule type="cellIs" dxfId="47" priority="49" operator="equal">
      <formula>"ZONA DE RIESGO EXTREMA"</formula>
    </cfRule>
    <cfRule type="cellIs" dxfId="46" priority="50" operator="equal">
      <formula>"ZONA DE RIESGO ALTA"</formula>
    </cfRule>
    <cfRule type="cellIs" dxfId="45" priority="51" operator="equal">
      <formula>"ZONA DE RIESGO MODERADA"</formula>
    </cfRule>
    <cfRule type="cellIs" dxfId="44" priority="52" operator="equal">
      <formula>"ZONA DE RIESGO BAJA"</formula>
    </cfRule>
  </conditionalFormatting>
  <conditionalFormatting sqref="R35">
    <cfRule type="cellIs" dxfId="43" priority="45" operator="equal">
      <formula>"ZONA DE RIESGO EXTREMA"</formula>
    </cfRule>
    <cfRule type="cellIs" dxfId="42" priority="46" operator="equal">
      <formula>"ZONA DE RIESGO ALTA"</formula>
    </cfRule>
    <cfRule type="cellIs" dxfId="41" priority="47" operator="equal">
      <formula>"ZONA DE RIESGO MODERADA"</formula>
    </cfRule>
    <cfRule type="cellIs" dxfId="40" priority="48" operator="equal">
      <formula>"ZONA DE RIESGO BAJA"</formula>
    </cfRule>
  </conditionalFormatting>
  <conditionalFormatting sqref="M36:O36 S36:X36">
    <cfRule type="cellIs" dxfId="39" priority="41" operator="equal">
      <formula>#N/A</formula>
    </cfRule>
  </conditionalFormatting>
  <conditionalFormatting sqref="T36 N36">
    <cfRule type="cellIs" dxfId="38" priority="42" operator="between">
      <formula>"zona de riesgo moderado"</formula>
      <formula>"zona de riesgo importante"</formula>
    </cfRule>
  </conditionalFormatting>
  <conditionalFormatting sqref="T36 N36">
    <cfRule type="cellIs" dxfId="37" priority="43" operator="equal">
      <formula>"zona de riesgo no aceptable"</formula>
    </cfRule>
  </conditionalFormatting>
  <conditionalFormatting sqref="T36 N36">
    <cfRule type="cellIs" dxfId="36" priority="44" operator="equal">
      <formula>"zona de riesgo tolerable"</formula>
    </cfRule>
  </conditionalFormatting>
  <conditionalFormatting sqref="L36">
    <cfRule type="cellIs" dxfId="35" priority="37" operator="equal">
      <formula>"ZONA DE RIESGO EXTREMA"</formula>
    </cfRule>
    <cfRule type="cellIs" dxfId="34" priority="38" operator="equal">
      <formula>"ZONA DE RIESGO ALTA"</formula>
    </cfRule>
    <cfRule type="cellIs" dxfId="33" priority="39" operator="equal">
      <formula>"ZONA DE RIESGO MODERADA"</formula>
    </cfRule>
    <cfRule type="cellIs" dxfId="32" priority="40" operator="equal">
      <formula>"ZONA DE RIESGO BAJA"</formula>
    </cfRule>
  </conditionalFormatting>
  <conditionalFormatting sqref="R36">
    <cfRule type="cellIs" dxfId="31" priority="33" operator="equal">
      <formula>"ZONA DE RIESGO EXTREMA"</formula>
    </cfRule>
    <cfRule type="cellIs" dxfId="30" priority="34" operator="equal">
      <formula>"ZONA DE RIESGO ALTA"</formula>
    </cfRule>
    <cfRule type="cellIs" dxfId="29" priority="35" operator="equal">
      <formula>"ZONA DE RIESGO MODERADA"</formula>
    </cfRule>
    <cfRule type="cellIs" dxfId="28" priority="36" operator="equal">
      <formula>"ZONA DE RIESGO BAJA"</formula>
    </cfRule>
  </conditionalFormatting>
  <conditionalFormatting sqref="M37:O37 S37:X37">
    <cfRule type="cellIs" dxfId="27" priority="29" operator="equal">
      <formula>#N/A</formula>
    </cfRule>
  </conditionalFormatting>
  <conditionalFormatting sqref="T37 N37">
    <cfRule type="cellIs" dxfId="26" priority="30" operator="between">
      <formula>"zona de riesgo moderado"</formula>
      <formula>"zona de riesgo importante"</formula>
    </cfRule>
  </conditionalFormatting>
  <conditionalFormatting sqref="T37 N37">
    <cfRule type="cellIs" dxfId="25" priority="31" operator="equal">
      <formula>"zona de riesgo no aceptable"</formula>
    </cfRule>
  </conditionalFormatting>
  <conditionalFormatting sqref="T37 N37">
    <cfRule type="cellIs" dxfId="24" priority="32" operator="equal">
      <formula>"zona de riesgo tolerable"</formula>
    </cfRule>
  </conditionalFormatting>
  <conditionalFormatting sqref="L37 R37">
    <cfRule type="cellIs" dxfId="23" priority="25" operator="equal">
      <formula>"ZONA DE RIESGO EXTREMA"</formula>
    </cfRule>
    <cfRule type="cellIs" dxfId="22" priority="26" operator="equal">
      <formula>"ZONA DE RIESGO ALTA"</formula>
    </cfRule>
    <cfRule type="cellIs" dxfId="21" priority="27" operator="equal">
      <formula>"ZONA DE RIESGO MODERADA"</formula>
    </cfRule>
    <cfRule type="cellIs" dxfId="20" priority="28" operator="equal">
      <formula>"ZONA DE RIESGO BAJA"</formula>
    </cfRule>
  </conditionalFormatting>
  <conditionalFormatting sqref="M49:O49 S49:X49">
    <cfRule type="cellIs" dxfId="19" priority="21" operator="equal">
      <formula>#N/A</formula>
    </cfRule>
  </conditionalFormatting>
  <conditionalFormatting sqref="T49 N49">
    <cfRule type="cellIs" dxfId="18" priority="22" operator="between">
      <formula>"zona de riesgo moderado"</formula>
      <formula>"zona de riesgo importante"</formula>
    </cfRule>
  </conditionalFormatting>
  <conditionalFormatting sqref="T49 N49">
    <cfRule type="cellIs" dxfId="17" priority="23" operator="equal">
      <formula>"zona de riesgo no aceptable"</formula>
    </cfRule>
  </conditionalFormatting>
  <conditionalFormatting sqref="T49 N49">
    <cfRule type="cellIs" dxfId="16" priority="24" operator="equal">
      <formula>"zona de riesgo tolerable"</formula>
    </cfRule>
  </conditionalFormatting>
  <conditionalFormatting sqref="M12:O12 S12:X12">
    <cfRule type="cellIs" dxfId="15" priority="16" stopIfTrue="1" operator="equal">
      <formula>#N/A</formula>
    </cfRule>
  </conditionalFormatting>
  <conditionalFormatting sqref="N12">
    <cfRule type="cellIs" dxfId="14" priority="13" stopIfTrue="1" operator="between">
      <formula>"zona de riesgo moderado"</formula>
      <formula>"zona de riesgo importante"</formula>
    </cfRule>
    <cfRule type="cellIs" dxfId="13" priority="14" stopIfTrue="1" operator="equal">
      <formula>"zona de riesgo no aceptable"</formula>
    </cfRule>
    <cfRule type="cellIs" dxfId="12" priority="15" stopIfTrue="1" operator="equal">
      <formula>"zona de riesgo tolerable"</formula>
    </cfRule>
  </conditionalFormatting>
  <conditionalFormatting sqref="S12:T12">
    <cfRule type="cellIs" dxfId="11" priority="12" stopIfTrue="1" operator="equal">
      <formula>#N/A</formula>
    </cfRule>
  </conditionalFormatting>
  <conditionalFormatting sqref="T12">
    <cfRule type="cellIs" dxfId="10" priority="9" stopIfTrue="1" operator="between">
      <formula>"zona de riesgo moderado"</formula>
      <formula>"zona de riesgo importante"</formula>
    </cfRule>
    <cfRule type="cellIs" dxfId="9" priority="10" stopIfTrue="1" operator="equal">
      <formula>"zona de riesgo no aceptable"</formula>
    </cfRule>
    <cfRule type="cellIs" dxfId="8" priority="11" stopIfTrue="1" operator="equal">
      <formula>"zona de riesgo tolerable"</formula>
    </cfRule>
  </conditionalFormatting>
  <conditionalFormatting sqref="L12">
    <cfRule type="cellIs" dxfId="7" priority="5" operator="equal">
      <formula>"ZONA DE RIESGO EXTREMA"</formula>
    </cfRule>
    <cfRule type="cellIs" dxfId="6" priority="6" operator="equal">
      <formula>"ZONA DE RIESGO ALTA"</formula>
    </cfRule>
    <cfRule type="cellIs" dxfId="5" priority="7" operator="equal">
      <formula>"ZONA DE RIESGO MODERADA"</formula>
    </cfRule>
    <cfRule type="cellIs" dxfId="4" priority="8" operator="equal">
      <formula>"ZONA DE RIESGO BAJA"</formula>
    </cfRule>
  </conditionalFormatting>
  <conditionalFormatting sqref="R12">
    <cfRule type="cellIs" dxfId="3" priority="1" operator="equal">
      <formula>"ZONA DE RIESGO EXTREMA"</formula>
    </cfRule>
    <cfRule type="cellIs" dxfId="2" priority="2" operator="equal">
      <formula>"ZONA DE RIESGO ALTA"</formula>
    </cfRule>
    <cfRule type="cellIs" dxfId="1" priority="3" operator="equal">
      <formula>"ZONA DE RIESGO MODERADA"</formula>
    </cfRule>
    <cfRule type="cellIs" dxfId="0" priority="4" operator="equal">
      <formula>"ZONA DE RIESGO BAJA"</formula>
    </cfRule>
  </conditionalFormatting>
  <dataValidations count="3">
    <dataValidation type="list" allowBlank="1" showInputMessage="1" showErrorMessage="1" sqref="AB8:AB49 AD8:AD49 AF8:AF49 Z8:Z49" xr:uid="{5B7B2174-FE3A-407B-B4DC-E770CDFD4D63}">
      <formula1>$AG$8:$AG$8</formula1>
    </dataValidation>
    <dataValidation type="list" allowBlank="1" showInputMessage="1" showErrorMessage="1" sqref="AS1:AS6 AR1" xr:uid="{6194380B-0F3F-4781-9FA1-6BF48C7CCA04}">
      <formula1>$X$3:$X$6</formula1>
    </dataValidation>
    <dataValidation type="list" allowBlank="1" showInputMessage="1" showErrorMessage="1" sqref="AQ1:AQ5 AT1:AU5" xr:uid="{9C3A05D3-67B1-4844-AFEE-B4D51590CA87}">
      <formula1>$X$3:$X$5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POR PROCESOS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Sebastián Martínez</dc:creator>
  <cp:lastModifiedBy>Sebastián Martínez</cp:lastModifiedBy>
  <dcterms:created xsi:type="dcterms:W3CDTF">2020-11-06T15:47:52Z</dcterms:created>
  <dcterms:modified xsi:type="dcterms:W3CDTF">2020-11-10T17:00:18Z</dcterms:modified>
</cp:coreProperties>
</file>